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35" windowHeight="5220" activeTab="0"/>
  </bookViews>
  <sheets>
    <sheet name="SECRED5" sheetId="1" r:id="rId1"/>
  </sheets>
  <definedNames>
    <definedName name="solver_drv" localSheetId="0" hidden="1">1</definedName>
    <definedName name="solver_est" localSheetId="0" hidden="1">2</definedName>
    <definedName name="solver_itr" localSheetId="0" hidden="1">100</definedName>
    <definedName name="solver_lin" localSheetId="0" hidden="1">0</definedName>
    <definedName name="solver_num" localSheetId="0" hidden="1">0</definedName>
    <definedName name="solver_nwt" localSheetId="0" hidden="1">1</definedName>
    <definedName name="solver_opt" localSheetId="0" hidden="1">'SECRED5'!#REF!</definedName>
    <definedName name="solver_pre" localSheetId="0" hidden="1">0.000001</definedName>
    <definedName name="solver_scl" localSheetId="0" hidden="1">0</definedName>
    <definedName name="solver_sho" localSheetId="0" hidden="1">0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<sst xmlns="http://schemas.openxmlformats.org/spreadsheetml/2006/main" count="84" uniqueCount="76">
  <si>
    <t>CALCUL DES TAUX D'INTERET REELS ET DES NOMBRES DE JOURS CREDITEURS</t>
  </si>
  <si>
    <t>Date de reference (jj/mm/aaaa) :</t>
  </si>
  <si>
    <t>Date de fin de trimestre (jj/mm/aaaa) :</t>
  </si>
  <si>
    <t xml:space="preserve">Nombre de jours dans l'année civile : </t>
  </si>
  <si>
    <t xml:space="preserve">Nombre de jours de banque x attaché à la durée D des crédits par billet  : </t>
  </si>
  <si>
    <t>Nombre de jours séparant la date de remboursement de l'échéance</t>
  </si>
  <si>
    <t>Taux nominal d'escompte :</t>
  </si>
  <si>
    <t>Taux du coût du plus fort découvert mensuel :</t>
  </si>
  <si>
    <t>Frais administratifs hors taxes par effet de commerce</t>
  </si>
  <si>
    <t>Taux de TVA sur les services bancaires</t>
  </si>
  <si>
    <t>Caractéristiques des crédits</t>
  </si>
  <si>
    <t xml:space="preserve">Découvert </t>
  </si>
  <si>
    <t>Billet - lettre</t>
  </si>
  <si>
    <t>à court terme</t>
  </si>
  <si>
    <t>Numéro</t>
  </si>
  <si>
    <t>Montant brut du crédit</t>
  </si>
  <si>
    <t>Taux nominal du crédit</t>
  </si>
  <si>
    <t>Echéance du crédit</t>
  </si>
  <si>
    <t>Durée du crédit</t>
  </si>
  <si>
    <t>Durée Dx de facturation des agios</t>
  </si>
  <si>
    <t>Durée Dk effective de crédit</t>
  </si>
  <si>
    <t>Nombre de jours jusqu'à la fin du trimestre</t>
  </si>
  <si>
    <t>Calcul du net escompte des effets de commerce en portefeuille</t>
  </si>
  <si>
    <t>Echéance</t>
  </si>
  <si>
    <t>Frais d'escompte</t>
  </si>
  <si>
    <t>Frais administratifs</t>
  </si>
  <si>
    <t>Montant net du crédit</t>
  </si>
  <si>
    <t>CALCUL DES TAUX CORRIGES ET DES</t>
  </si>
  <si>
    <t xml:space="preserve">NOMBRES DE JOURS CREDITEURS </t>
  </si>
  <si>
    <t>OPTIMAUX ASSOCIES</t>
  </si>
  <si>
    <t>Coefficient C1 attaché aux jours de banque</t>
  </si>
  <si>
    <t>Coefficient C2 attaché au net escompte</t>
  </si>
  <si>
    <t>Coefficient C3 attaché à l'année bancaire</t>
  </si>
  <si>
    <t>Taux nominal Tcc corrigé du crédit (hors frais)</t>
  </si>
  <si>
    <t>Nombre de jours créditeurs optimal Ncc (hors frais)</t>
  </si>
  <si>
    <t>Taux nominal Tcc corrigé du crédit (frais inclus)</t>
  </si>
  <si>
    <t>Nombre de jours créditeurs optimal Ncc (frais inclus)</t>
  </si>
  <si>
    <t xml:space="preserve">CALCUL DES TAUX ACTUARIELS ET </t>
  </si>
  <si>
    <t>Taux actuariel du billet (hors frais administratif)</t>
  </si>
  <si>
    <t>XXX</t>
  </si>
  <si>
    <t>Taux actuariel du billet (frais adm. inclus)</t>
  </si>
  <si>
    <t>Nombre de jours créditeurs optimaux (hors frais)</t>
  </si>
  <si>
    <t>Nombre de jours créditeurs optimaux (frais inclus)</t>
  </si>
  <si>
    <t>Taux actuariel du découvert</t>
  </si>
  <si>
    <t>Contrôle de précision</t>
  </si>
  <si>
    <t xml:space="preserve">PREVISIONS DE TRESORERIE AU JOUR LE JOUR </t>
  </si>
  <si>
    <t>ET ARBITRAGES DE FINANCEMENT</t>
  </si>
  <si>
    <t>Jour</t>
  </si>
  <si>
    <t>Date</t>
  </si>
  <si>
    <t xml:space="preserve">Montant eventuellement </t>
  </si>
  <si>
    <t>Niveaux d'encaisse</t>
  </si>
  <si>
    <t>Niveau d'encaisse</t>
  </si>
  <si>
    <t xml:space="preserve">Jour </t>
  </si>
  <si>
    <t>escompte du billet</t>
  </si>
  <si>
    <t>initiaux</t>
  </si>
  <si>
    <t>apres</t>
  </si>
  <si>
    <t>Numero</t>
  </si>
  <si>
    <t>initiaux triés par ordre</t>
  </si>
  <si>
    <t>arbitrage</t>
  </si>
  <si>
    <t>décroissant</t>
  </si>
  <si>
    <t>SELECTION DES CREDITS PAR BILLET (HORS DECOUVERT)</t>
  </si>
  <si>
    <t>Montant brut du billet</t>
  </si>
  <si>
    <t>Crédit  : Retenu=1 Non retenu :0</t>
  </si>
  <si>
    <t>Montant net escompte du billet</t>
  </si>
  <si>
    <t>RESULTATS DE L'ARBITRAGE</t>
  </si>
  <si>
    <t>Recherche du montant optimal de l'effet</t>
  </si>
  <si>
    <t>Montant du net escompte optimal MEi</t>
  </si>
  <si>
    <t>Montant brut MBi de l'effet optimal</t>
  </si>
  <si>
    <t>Situation</t>
  </si>
  <si>
    <t>Avant arbitrage</t>
  </si>
  <si>
    <t>Apres arbitrage</t>
  </si>
  <si>
    <t>Nombre créditeur</t>
  </si>
  <si>
    <t>Nombre débiteur</t>
  </si>
  <si>
    <t>Coût de sur-mobilisation (en nominal)</t>
  </si>
  <si>
    <t>Coût de sous-mobilisation (en nominal)</t>
  </si>
  <si>
    <t>Coût des erreurs de trésorerie (en nominal)</t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</si>
</sst>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00,%"/>
    <numFmt numFmtId="165" formatCode="0.00000"/>
    <numFmt numFmtId="166" formatCode="0.0000%"/>
    <numFmt numFmtId="167" formatCode="dd\-mm\-yyyy"/>
    <numFmt numFmtId="168" formatCode="##,###,##0.00\ &quot;F&quot;"/>
    <numFmt numFmtId="169" formatCode="yyyy\-mm\-dd"/>
    <numFmt numFmtId="170" formatCode="###,###.00\ &quot;F&quot;"/>
    <numFmt numFmtId="171" formatCode="0.000000%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thick"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4" fillId="0" borderId="0" xfId="0" applyFont="1" applyAlignment="1">
      <alignment horizontal="centerContinuous"/>
    </xf>
    <xf numFmtId="168" fontId="0" fillId="0" borderId="2" xfId="0" applyNumberFormat="1" applyBorder="1" applyAlignment="1">
      <alignment horizontal="right"/>
    </xf>
    <xf numFmtId="0" fontId="0" fillId="0" borderId="3" xfId="0" applyBorder="1" applyAlignment="1">
      <alignment horizontal="center"/>
    </xf>
    <xf numFmtId="168" fontId="0" fillId="0" borderId="3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right"/>
    </xf>
    <xf numFmtId="168" fontId="0" fillId="0" borderId="0" xfId="0" applyNumberFormat="1" applyBorder="1" applyAlignment="1" quotePrefix="1">
      <alignment horizontal="right"/>
    </xf>
    <xf numFmtId="0" fontId="1" fillId="0" borderId="0" xfId="0" applyFont="1" applyBorder="1" applyAlignment="1">
      <alignment horizontal="centerContinuous"/>
    </xf>
    <xf numFmtId="167" fontId="1" fillId="0" borderId="0" xfId="0" applyNumberFormat="1" applyFont="1" applyBorder="1" applyAlignment="1">
      <alignment horizontal="centerContinuous"/>
    </xf>
    <xf numFmtId="168" fontId="1" fillId="0" borderId="0" xfId="0" applyNumberFormat="1" applyFont="1" applyBorder="1" applyAlignment="1">
      <alignment horizontal="centerContinuous"/>
    </xf>
    <xf numFmtId="168" fontId="1" fillId="0" borderId="0" xfId="0" applyNumberFormat="1" applyFont="1" applyBorder="1" applyAlignment="1" quotePrefix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169" fontId="1" fillId="0" borderId="0" xfId="0" applyNumberFormat="1" applyFont="1" applyAlignment="1">
      <alignment horizontal="left"/>
    </xf>
    <xf numFmtId="14" fontId="0" fillId="0" borderId="0" xfId="0" applyNumberFormat="1" applyFont="1" applyBorder="1" applyAlignment="1">
      <alignment horizontal="center"/>
    </xf>
    <xf numFmtId="170" fontId="0" fillId="0" borderId="0" xfId="0" applyNumberFormat="1" applyFont="1" applyBorder="1" applyAlignment="1" quotePrefix="1">
      <alignment horizontal="center"/>
    </xf>
    <xf numFmtId="17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left"/>
    </xf>
    <xf numFmtId="168" fontId="0" fillId="0" borderId="0" xfId="0" applyNumberFormat="1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 quotePrefix="1">
      <alignment horizontal="left"/>
    </xf>
    <xf numFmtId="170" fontId="0" fillId="0" borderId="7" xfId="0" applyNumberFormat="1" applyFont="1" applyBorder="1" applyAlignment="1">
      <alignment horizontal="right"/>
    </xf>
    <xf numFmtId="7" fontId="0" fillId="0" borderId="7" xfId="0" applyNumberFormat="1" applyFont="1" applyBorder="1" applyAlignment="1">
      <alignment horizontal="right"/>
    </xf>
    <xf numFmtId="7" fontId="0" fillId="0" borderId="8" xfId="0" applyNumberFormat="1" applyFont="1" applyBorder="1" applyAlignment="1">
      <alignment horizontal="right"/>
    </xf>
    <xf numFmtId="0" fontId="0" fillId="0" borderId="0" xfId="0" applyBorder="1" applyAlignment="1" quotePrefix="1">
      <alignment horizontal="center"/>
    </xf>
    <xf numFmtId="166" fontId="0" fillId="0" borderId="3" xfId="0" applyNumberForma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9" xfId="0" applyFont="1" applyBorder="1" applyAlignment="1" quotePrefix="1">
      <alignment horizontal="center"/>
    </xf>
    <xf numFmtId="0" fontId="1" fillId="0" borderId="10" xfId="0" applyFont="1" applyBorder="1" applyAlignment="1" quotePrefix="1">
      <alignment horizontal="left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/>
    </xf>
    <xf numFmtId="1" fontId="0" fillId="0" borderId="2" xfId="0" applyNumberFormat="1" applyBorder="1" applyAlignment="1" quotePrefix="1">
      <alignment horizontal="center"/>
    </xf>
    <xf numFmtId="1" fontId="1" fillId="0" borderId="12" xfId="0" applyNumberFormat="1" applyFont="1" applyBorder="1" applyAlignment="1" quotePrefix="1">
      <alignment horizontal="center"/>
    </xf>
    <xf numFmtId="0" fontId="1" fillId="0" borderId="0" xfId="0" applyFont="1" applyAlignment="1" quotePrefix="1">
      <alignment horizontal="left"/>
    </xf>
    <xf numFmtId="0" fontId="0" fillId="0" borderId="0" xfId="0" applyBorder="1" applyAlignment="1">
      <alignment horizontal="centerContinuous"/>
    </xf>
    <xf numFmtId="167" fontId="0" fillId="0" borderId="0" xfId="0" applyNumberFormat="1" applyBorder="1" applyAlignment="1">
      <alignment horizontal="centerContinuous"/>
    </xf>
    <xf numFmtId="1" fontId="0" fillId="0" borderId="7" xfId="0" applyNumberFormat="1" applyBorder="1" applyAlignment="1" quotePrefix="1">
      <alignment horizontal="left"/>
    </xf>
    <xf numFmtId="1" fontId="0" fillId="0" borderId="7" xfId="0" applyNumberFormat="1" applyBorder="1" applyAlignment="1">
      <alignment horizontal="left"/>
    </xf>
    <xf numFmtId="1" fontId="0" fillId="0" borderId="8" xfId="0" applyNumberFormat="1" applyBorder="1" applyAlignment="1">
      <alignment horizontal="left"/>
    </xf>
    <xf numFmtId="170" fontId="0" fillId="0" borderId="3" xfId="0" applyNumberFormat="1" applyFont="1" applyBorder="1" applyAlignment="1">
      <alignment horizontal="center"/>
    </xf>
    <xf numFmtId="170" fontId="0" fillId="0" borderId="3" xfId="0" applyNumberFormat="1" applyBorder="1" applyAlignment="1">
      <alignment horizontal="center"/>
    </xf>
    <xf numFmtId="14" fontId="0" fillId="0" borderId="3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70" fontId="0" fillId="0" borderId="8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1" fontId="0" fillId="0" borderId="7" xfId="0" applyNumberFormat="1" applyFont="1" applyBorder="1" applyAlignment="1">
      <alignment horizontal="left"/>
    </xf>
    <xf numFmtId="1" fontId="0" fillId="0" borderId="7" xfId="0" applyNumberFormat="1" applyFont="1" applyBorder="1" applyAlignment="1" quotePrefix="1">
      <alignment horizontal="left"/>
    </xf>
    <xf numFmtId="1" fontId="0" fillId="0" borderId="8" xfId="0" applyNumberFormat="1" applyFont="1" applyBorder="1" applyAlignment="1">
      <alignment horizontal="left"/>
    </xf>
    <xf numFmtId="0" fontId="4" fillId="0" borderId="0" xfId="0" applyFont="1" applyAlignment="1" quotePrefix="1">
      <alignment horizontal="left"/>
    </xf>
    <xf numFmtId="1" fontId="0" fillId="0" borderId="8" xfId="0" applyNumberFormat="1" applyBorder="1" applyAlignment="1" quotePrefix="1">
      <alignment horizontal="left"/>
    </xf>
    <xf numFmtId="0" fontId="4" fillId="0" borderId="0" xfId="0" applyFont="1" applyAlignment="1" quotePrefix="1">
      <alignment horizontal="centerContinuous"/>
    </xf>
    <xf numFmtId="0" fontId="1" fillId="0" borderId="13" xfId="0" applyFont="1" applyBorder="1" applyAlignment="1" quotePrefix="1">
      <alignment horizontal="center"/>
    </xf>
    <xf numFmtId="0" fontId="0" fillId="0" borderId="5" xfId="0" applyFont="1" applyBorder="1" applyAlignment="1" quotePrefix="1">
      <alignment horizontal="left"/>
    </xf>
    <xf numFmtId="170" fontId="0" fillId="0" borderId="8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167" fontId="5" fillId="0" borderId="0" xfId="0" applyNumberFormat="1" applyFont="1" applyBorder="1" applyAlignment="1">
      <alignment horizontal="centerContinuous"/>
    </xf>
    <xf numFmtId="168" fontId="5" fillId="0" borderId="0" xfId="0" applyNumberFormat="1" applyFont="1" applyBorder="1" applyAlignment="1">
      <alignment horizontal="centerContinuous"/>
    </xf>
    <xf numFmtId="168" fontId="5" fillId="0" borderId="0" xfId="0" applyNumberFormat="1" applyFont="1" applyBorder="1" applyAlignment="1" quotePrefix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1" fillId="0" borderId="0" xfId="0" applyFont="1" applyBorder="1" applyAlignment="1" quotePrefix="1">
      <alignment horizontal="lef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 quotePrefix="1">
      <alignment horizontal="center"/>
    </xf>
    <xf numFmtId="0" fontId="1" fillId="0" borderId="4" xfId="0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71" fontId="0" fillId="0" borderId="2" xfId="0" applyNumberFormat="1" applyBorder="1" applyAlignment="1">
      <alignment horizontal="center"/>
    </xf>
    <xf numFmtId="1" fontId="0" fillId="0" borderId="14" xfId="0" applyNumberForma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170" fontId="0" fillId="0" borderId="2" xfId="0" applyNumberFormat="1" applyBorder="1" applyAlignment="1">
      <alignment horizontal="center"/>
    </xf>
    <xf numFmtId="170" fontId="0" fillId="0" borderId="8" xfId="0" applyNumberFormat="1" applyBorder="1" applyAlignment="1">
      <alignment/>
    </xf>
    <xf numFmtId="1" fontId="0" fillId="0" borderId="8" xfId="0" applyNumberFormat="1" applyBorder="1" applyAlignment="1" applyProtection="1">
      <alignment horizontal="center"/>
      <protection locked="0"/>
    </xf>
    <xf numFmtId="167" fontId="0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170" fontId="0" fillId="0" borderId="0" xfId="0" applyNumberFormat="1" applyAlignment="1" applyProtection="1">
      <alignment horizontal="center"/>
      <protection locked="0"/>
    </xf>
    <xf numFmtId="170" fontId="0" fillId="0" borderId="3" xfId="0" applyNumberFormat="1" applyBorder="1" applyAlignment="1" applyProtection="1" quotePrefix="1">
      <alignment horizontal="center"/>
      <protection locked="0"/>
    </xf>
    <xf numFmtId="170" fontId="0" fillId="0" borderId="3" xfId="0" applyNumberFormat="1" applyFont="1" applyBorder="1" applyAlignment="1" applyProtection="1">
      <alignment horizontal="center"/>
      <protection locked="0"/>
    </xf>
    <xf numFmtId="170" fontId="0" fillId="0" borderId="3" xfId="0" applyNumberFormat="1" applyBorder="1" applyAlignment="1" applyProtection="1">
      <alignment horizontal="center"/>
      <protection locked="0"/>
    </xf>
    <xf numFmtId="166" fontId="0" fillId="0" borderId="3" xfId="0" applyNumberFormat="1" applyBorder="1" applyAlignment="1" applyProtection="1">
      <alignment horizontal="center"/>
      <protection locked="0"/>
    </xf>
    <xf numFmtId="166" fontId="0" fillId="0" borderId="3" xfId="0" applyNumberFormat="1" applyFon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/>
      <protection locked="0"/>
    </xf>
    <xf numFmtId="14" fontId="0" fillId="0" borderId="3" xfId="0" applyNumberFormat="1" applyFont="1" applyBorder="1" applyAlignment="1" applyProtection="1">
      <alignment horizontal="center"/>
      <protection locked="0"/>
    </xf>
    <xf numFmtId="167" fontId="0" fillId="0" borderId="3" xfId="0" applyNumberFormat="1" applyBorder="1" applyAlignment="1" applyProtection="1">
      <alignment horizontal="center"/>
      <protection locked="0"/>
    </xf>
    <xf numFmtId="167" fontId="0" fillId="0" borderId="3" xfId="0" applyNumberFormat="1" applyBorder="1" applyAlignment="1" applyProtection="1" quotePrefix="1">
      <alignment horizontal="center"/>
      <protection locked="0"/>
    </xf>
    <xf numFmtId="167" fontId="0" fillId="0" borderId="2" xfId="0" applyNumberFormat="1" applyBorder="1" applyAlignment="1" applyProtection="1">
      <alignment horizontal="center"/>
      <protection locked="0"/>
    </xf>
    <xf numFmtId="168" fontId="0" fillId="0" borderId="3" xfId="0" applyNumberFormat="1" applyBorder="1" applyAlignment="1" applyProtection="1">
      <alignment horizontal="right"/>
      <protection locked="0"/>
    </xf>
    <xf numFmtId="168" fontId="0" fillId="0" borderId="2" xfId="0" applyNumberFormat="1" applyBorder="1" applyAlignment="1" applyProtection="1">
      <alignment horizontal="right"/>
      <protection locked="0"/>
    </xf>
    <xf numFmtId="0" fontId="0" fillId="0" borderId="8" xfId="0" applyBorder="1" applyAlignment="1">
      <alignment/>
    </xf>
    <xf numFmtId="170" fontId="0" fillId="0" borderId="15" xfId="0" applyNumberFormat="1" applyBorder="1" applyAlignment="1">
      <alignment/>
    </xf>
    <xf numFmtId="170" fontId="0" fillId="0" borderId="7" xfId="0" applyNumberForma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1" xfId="0" applyBorder="1" applyAlignment="1" quotePrefix="1">
      <alignment horizontal="center"/>
    </xf>
    <xf numFmtId="0" fontId="0" fillId="0" borderId="1" xfId="0" applyBorder="1" applyAlignment="1">
      <alignment horizontal="left"/>
    </xf>
    <xf numFmtId="0" fontId="0" fillId="0" borderId="11" xfId="0" applyBorder="1" applyAlignment="1">
      <alignment/>
    </xf>
    <xf numFmtId="0" fontId="0" fillId="0" borderId="4" xfId="0" applyBorder="1" applyAlignment="1">
      <alignment horizontal="left"/>
    </xf>
    <xf numFmtId="0" fontId="0" fillId="0" borderId="8" xfId="0" applyBorder="1" applyAlignment="1" quotePrefix="1">
      <alignment horizontal="left"/>
    </xf>
    <xf numFmtId="0" fontId="0" fillId="0" borderId="2" xfId="0" applyBorder="1" applyAlignment="1">
      <alignment horizontal="left"/>
    </xf>
    <xf numFmtId="0" fontId="0" fillId="0" borderId="7" xfId="0" applyBorder="1" applyAlignment="1" quotePrefix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 applyProtection="1" quotePrefix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tabSelected="1" zoomScale="75" zoomScaleNormal="75" workbookViewId="0" topLeftCell="A1">
      <selection activeCell="E29" sqref="E29"/>
    </sheetView>
  </sheetViews>
  <sheetFormatPr defaultColWidth="11.421875" defaultRowHeight="12.75"/>
  <cols>
    <col min="1" max="1" width="45.140625" style="25" customWidth="1"/>
    <col min="2" max="2" width="16.8515625" style="25" customWidth="1"/>
    <col min="3" max="3" width="20.7109375" style="2" customWidth="1"/>
    <col min="4" max="10" width="20.7109375" style="0" customWidth="1"/>
    <col min="11" max="11" width="9.421875" style="0" customWidth="1"/>
    <col min="12" max="12" width="20.7109375" style="0" customWidth="1"/>
    <col min="13" max="13" width="21.421875" style="0" customWidth="1"/>
    <col min="14" max="14" width="19.421875" style="0" customWidth="1"/>
    <col min="15" max="15" width="10.00390625" style="0" customWidth="1"/>
  </cols>
  <sheetData>
    <row r="1" spans="1:8" s="26" customFormat="1" ht="20.25">
      <c r="A1" s="76" t="s">
        <v>0</v>
      </c>
      <c r="B1" s="76"/>
      <c r="C1" s="3"/>
      <c r="D1" s="3"/>
      <c r="E1" s="3"/>
      <c r="F1" s="3"/>
      <c r="G1" s="3"/>
      <c r="H1" s="3"/>
    </row>
    <row r="2" spans="1:8" s="26" customFormat="1" ht="20.25">
      <c r="A2" s="74"/>
      <c r="B2" s="74"/>
      <c r="C2" s="3"/>
      <c r="D2" s="3"/>
      <c r="E2" s="3"/>
      <c r="F2" s="3"/>
      <c r="G2" s="3"/>
      <c r="H2" s="3"/>
    </row>
    <row r="3" spans="1:12" s="44" customFormat="1" ht="12.75">
      <c r="A3" s="65"/>
      <c r="B3" s="65"/>
      <c r="D3" s="43"/>
      <c r="E3" s="43"/>
      <c r="F3" s="43"/>
      <c r="G3" s="43"/>
      <c r="H3" s="43"/>
      <c r="I3" s="43"/>
      <c r="J3" s="43"/>
      <c r="L3" s="43"/>
    </row>
    <row r="4" spans="1:12" s="27" customFormat="1" ht="12.75">
      <c r="A4" s="29" t="s">
        <v>1</v>
      </c>
      <c r="B4" s="29"/>
      <c r="C4" s="99"/>
      <c r="D4" s="24"/>
      <c r="E4"/>
      <c r="F4"/>
      <c r="G4" s="30"/>
      <c r="H4" s="24"/>
      <c r="I4" s="24"/>
      <c r="J4" s="24"/>
      <c r="L4" s="23"/>
    </row>
    <row r="5" spans="1:12" s="27" customFormat="1" ht="12.75">
      <c r="A5" s="28" t="s">
        <v>2</v>
      </c>
      <c r="B5" s="28"/>
      <c r="C5" s="99"/>
      <c r="D5" s="24"/>
      <c r="E5"/>
      <c r="F5"/>
      <c r="G5" s="30"/>
      <c r="H5" s="24"/>
      <c r="I5" s="24"/>
      <c r="J5" s="24"/>
      <c r="L5" s="23"/>
    </row>
    <row r="6" spans="1:9" ht="12.75">
      <c r="A6" s="25" t="s">
        <v>3</v>
      </c>
      <c r="C6" s="100"/>
      <c r="G6" s="2"/>
      <c r="H6" s="2"/>
      <c r="I6" s="2"/>
    </row>
    <row r="7" spans="1:9" ht="12.75">
      <c r="A7" s="1" t="s">
        <v>4</v>
      </c>
      <c r="B7" s="1"/>
      <c r="C7" s="100"/>
      <c r="G7" s="2"/>
      <c r="H7" s="2"/>
      <c r="I7" s="2"/>
    </row>
    <row r="8" spans="1:9" ht="12.75">
      <c r="A8" s="25" t="s">
        <v>5</v>
      </c>
      <c r="C8" s="100"/>
      <c r="G8" s="2"/>
      <c r="H8" s="2"/>
      <c r="I8" s="2"/>
    </row>
    <row r="9" spans="1:9" ht="12.75">
      <c r="A9" s="25" t="s">
        <v>6</v>
      </c>
      <c r="C9" s="101"/>
      <c r="G9" s="2"/>
      <c r="H9" s="2"/>
      <c r="I9" s="2"/>
    </row>
    <row r="10" spans="1:9" ht="12.75">
      <c r="A10" s="25" t="s">
        <v>7</v>
      </c>
      <c r="C10" s="101"/>
      <c r="G10" s="2"/>
      <c r="H10" s="2"/>
      <c r="I10" s="2"/>
    </row>
    <row r="11" spans="1:9" ht="12.75">
      <c r="A11" s="1" t="s">
        <v>8</v>
      </c>
      <c r="B11" s="1"/>
      <c r="C11" s="102"/>
      <c r="G11" s="2"/>
      <c r="H11" s="2"/>
      <c r="I11" s="2"/>
    </row>
    <row r="12" spans="1:9" ht="12.75">
      <c r="A12" s="25" t="s">
        <v>9</v>
      </c>
      <c r="C12" s="101"/>
      <c r="G12" s="2"/>
      <c r="H12" s="2"/>
      <c r="I12" s="2"/>
    </row>
    <row r="13" ht="13.5" thickBot="1"/>
    <row r="14" spans="1:9" ht="13.5" thickTop="1">
      <c r="A14" s="66" t="s">
        <v>10</v>
      </c>
      <c r="B14" s="77" t="s">
        <v>11</v>
      </c>
      <c r="C14" s="77" t="s">
        <v>12</v>
      </c>
      <c r="D14" s="88" t="str">
        <f aca="true" t="shared" si="0" ref="D14:H15">C14</f>
        <v>Billet - lettre</v>
      </c>
      <c r="E14" s="88" t="str">
        <f t="shared" si="0"/>
        <v>Billet - lettre</v>
      </c>
      <c r="F14" s="88" t="str">
        <f t="shared" si="0"/>
        <v>Billet - lettre</v>
      </c>
      <c r="G14" s="88" t="str">
        <f t="shared" si="0"/>
        <v>Billet - lettre</v>
      </c>
      <c r="H14" s="88" t="str">
        <f t="shared" si="0"/>
        <v>Billet - lettre</v>
      </c>
      <c r="I14" s="41"/>
    </row>
    <row r="15" spans="1:9" ht="12.75">
      <c r="A15" s="67" t="s">
        <v>13</v>
      </c>
      <c r="B15" s="62"/>
      <c r="C15" s="62" t="s">
        <v>14</v>
      </c>
      <c r="D15" s="89" t="str">
        <f t="shared" si="0"/>
        <v>Numéro</v>
      </c>
      <c r="E15" s="89" t="str">
        <f t="shared" si="0"/>
        <v>Numéro</v>
      </c>
      <c r="F15" s="89" t="str">
        <f t="shared" si="0"/>
        <v>Numéro</v>
      </c>
      <c r="G15" s="89" t="str">
        <f t="shared" si="0"/>
        <v>Numéro</v>
      </c>
      <c r="H15" s="89" t="str">
        <f t="shared" si="0"/>
        <v>Numéro</v>
      </c>
      <c r="I15" s="15"/>
    </row>
    <row r="16" spans="1:9" ht="13.5" thickBot="1">
      <c r="A16" s="68"/>
      <c r="B16" s="87"/>
      <c r="C16" s="87">
        <f>A16+1</f>
        <v>1</v>
      </c>
      <c r="D16" s="87">
        <f>C16+1</f>
        <v>2</v>
      </c>
      <c r="E16" s="87">
        <f>D16+1</f>
        <v>3</v>
      </c>
      <c r="F16" s="87">
        <f>E16+1</f>
        <v>4</v>
      </c>
      <c r="G16" s="87">
        <f>F16+1</f>
        <v>5</v>
      </c>
      <c r="H16" s="87">
        <f>G16+1</f>
        <v>6</v>
      </c>
      <c r="I16" s="41"/>
    </row>
    <row r="17" spans="1:9" ht="14.25" thickBot="1" thickTop="1">
      <c r="A17" s="54" t="s">
        <v>15</v>
      </c>
      <c r="B17" s="103"/>
      <c r="C17" s="104"/>
      <c r="D17" s="103"/>
      <c r="E17" s="103"/>
      <c r="F17" s="105"/>
      <c r="G17" s="105"/>
      <c r="H17" s="105"/>
      <c r="I17" s="15"/>
    </row>
    <row r="18" spans="1:9" ht="13.5" thickBot="1">
      <c r="A18" s="55" t="s">
        <v>16</v>
      </c>
      <c r="B18" s="106"/>
      <c r="C18" s="107"/>
      <c r="D18" s="107"/>
      <c r="E18" s="107"/>
      <c r="F18" s="107"/>
      <c r="G18" s="107"/>
      <c r="H18" s="107"/>
      <c r="I18" s="15"/>
    </row>
    <row r="19" spans="1:9" ht="13.5" thickBot="1">
      <c r="A19" s="55" t="s">
        <v>17</v>
      </c>
      <c r="B19" s="108"/>
      <c r="C19" s="109"/>
      <c r="D19" s="108"/>
      <c r="E19" s="108"/>
      <c r="F19" s="108"/>
      <c r="G19" s="108"/>
      <c r="H19" s="108"/>
      <c r="I19" s="15"/>
    </row>
    <row r="20" spans="1:9" ht="13.5" thickBot="1">
      <c r="A20" s="55" t="s">
        <v>18</v>
      </c>
      <c r="B20" s="13"/>
      <c r="C20" s="13"/>
      <c r="D20" s="13"/>
      <c r="E20" s="13"/>
      <c r="F20" s="13"/>
      <c r="G20" s="13"/>
      <c r="H20" s="13"/>
      <c r="I20" s="15"/>
    </row>
    <row r="21" spans="1:9" ht="13.5" thickBot="1">
      <c r="A21" s="54" t="s">
        <v>19</v>
      </c>
      <c r="B21" s="13"/>
      <c r="C21" s="13"/>
      <c r="D21" s="13"/>
      <c r="E21" s="13"/>
      <c r="F21" s="13"/>
      <c r="G21" s="13"/>
      <c r="H21" s="13"/>
      <c r="I21" s="15"/>
    </row>
    <row r="22" spans="1:9" ht="13.5" thickBot="1">
      <c r="A22" s="54" t="s">
        <v>20</v>
      </c>
      <c r="B22" s="13"/>
      <c r="C22" s="13"/>
      <c r="D22" s="13"/>
      <c r="E22" s="13"/>
      <c r="F22" s="13"/>
      <c r="G22" s="13"/>
      <c r="H22" s="13"/>
      <c r="I22" s="15"/>
    </row>
    <row r="23" spans="1:9" ht="13.5" thickBot="1">
      <c r="A23" s="56" t="s">
        <v>21</v>
      </c>
      <c r="B23" s="60"/>
      <c r="C23" s="60"/>
      <c r="D23" s="60"/>
      <c r="E23" s="60"/>
      <c r="F23" s="60"/>
      <c r="G23" s="60"/>
      <c r="H23" s="60"/>
      <c r="I23" s="15"/>
    </row>
    <row r="24" spans="1:3" ht="13.5" thickTop="1">
      <c r="A24" s="69"/>
      <c r="B24" s="69"/>
      <c r="C24"/>
    </row>
    <row r="25" spans="1:8" s="85" customFormat="1" ht="15.75">
      <c r="A25" s="80" t="s">
        <v>22</v>
      </c>
      <c r="B25" s="80"/>
      <c r="C25" s="80"/>
      <c r="D25" s="81"/>
      <c r="E25" s="82"/>
      <c r="F25" s="82"/>
      <c r="G25" s="83"/>
      <c r="H25" s="84"/>
    </row>
    <row r="26" spans="1:7" ht="13.5" thickBot="1">
      <c r="A26" s="70"/>
      <c r="B26" s="70"/>
      <c r="C26" s="19"/>
      <c r="D26" s="20"/>
      <c r="E26" s="21"/>
      <c r="F26" s="21"/>
      <c r="G26" s="22"/>
    </row>
    <row r="27" spans="1:8" s="119" customFormat="1" ht="13.5" thickTop="1">
      <c r="A27" s="66" t="s">
        <v>10</v>
      </c>
      <c r="B27" s="118" t="str">
        <f>B14</f>
        <v>Découvert </v>
      </c>
      <c r="C27" s="77" t="str">
        <f aca="true" t="shared" si="1" ref="C27:H27">C$14</f>
        <v>Billet - lettre</v>
      </c>
      <c r="D27" s="77" t="str">
        <f t="shared" si="1"/>
        <v>Billet - lettre</v>
      </c>
      <c r="E27" s="77" t="str">
        <f t="shared" si="1"/>
        <v>Billet - lettre</v>
      </c>
      <c r="F27" s="77" t="str">
        <f t="shared" si="1"/>
        <v>Billet - lettre</v>
      </c>
      <c r="G27" s="77" t="str">
        <f t="shared" si="1"/>
        <v>Billet - lettre</v>
      </c>
      <c r="H27" s="77" t="str">
        <f t="shared" si="1"/>
        <v>Billet - lettre</v>
      </c>
    </row>
    <row r="28" spans="1:8" s="119" customFormat="1" ht="12.75">
      <c r="A28" s="67" t="s">
        <v>13</v>
      </c>
      <c r="B28" s="120"/>
      <c r="C28" s="62" t="str">
        <f aca="true" t="shared" si="2" ref="C28:H28">C$15</f>
        <v>Numéro</v>
      </c>
      <c r="D28" s="62" t="str">
        <f t="shared" si="2"/>
        <v>Numéro</v>
      </c>
      <c r="E28" s="62" t="str">
        <f t="shared" si="2"/>
        <v>Numéro</v>
      </c>
      <c r="F28" s="62" t="str">
        <f t="shared" si="2"/>
        <v>Numéro</v>
      </c>
      <c r="G28" s="62" t="str">
        <f t="shared" si="2"/>
        <v>Numéro</v>
      </c>
      <c r="H28" s="62" t="str">
        <f t="shared" si="2"/>
        <v>Numéro</v>
      </c>
    </row>
    <row r="29" spans="1:8" s="119" customFormat="1" ht="13.5" thickBot="1">
      <c r="A29" s="68"/>
      <c r="B29" s="87"/>
      <c r="C29" s="87">
        <f aca="true" t="shared" si="3" ref="C29:H29">C$16</f>
        <v>1</v>
      </c>
      <c r="D29" s="87">
        <f t="shared" si="3"/>
        <v>2</v>
      </c>
      <c r="E29" s="87">
        <f t="shared" si="3"/>
        <v>3</v>
      </c>
      <c r="F29" s="87">
        <f t="shared" si="3"/>
        <v>4</v>
      </c>
      <c r="G29" s="87">
        <f t="shared" si="3"/>
        <v>5</v>
      </c>
      <c r="H29" s="87">
        <f t="shared" si="3"/>
        <v>6</v>
      </c>
    </row>
    <row r="30" spans="1:8" ht="14.25" thickBot="1" thickTop="1">
      <c r="A30" s="71" t="s">
        <v>23</v>
      </c>
      <c r="B30" s="59"/>
      <c r="C30" s="59"/>
      <c r="D30" s="59"/>
      <c r="E30" s="59"/>
      <c r="F30" s="59"/>
      <c r="G30" s="59"/>
      <c r="H30" s="59"/>
    </row>
    <row r="31" spans="1:8" ht="13.5" thickBot="1">
      <c r="A31" s="72" t="s">
        <v>15</v>
      </c>
      <c r="B31" s="57"/>
      <c r="C31" s="57"/>
      <c r="D31" s="57"/>
      <c r="E31" s="57"/>
      <c r="F31" s="57"/>
      <c r="G31" s="57"/>
      <c r="H31" s="57"/>
    </row>
    <row r="32" spans="1:8" ht="13.5" thickBot="1">
      <c r="A32" s="71" t="s">
        <v>24</v>
      </c>
      <c r="B32" s="57"/>
      <c r="C32" s="57"/>
      <c r="D32" s="57"/>
      <c r="E32" s="57"/>
      <c r="F32" s="57"/>
      <c r="G32" s="57"/>
      <c r="H32" s="57"/>
    </row>
    <row r="33" spans="1:8" ht="13.5" thickBot="1">
      <c r="A33" s="71" t="s">
        <v>25</v>
      </c>
      <c r="B33" s="58"/>
      <c r="C33" s="58"/>
      <c r="D33" s="58"/>
      <c r="E33" s="58"/>
      <c r="F33" s="58"/>
      <c r="G33" s="58"/>
      <c r="H33" s="58"/>
    </row>
    <row r="34" spans="1:8" ht="13.5" thickBot="1">
      <c r="A34" s="73" t="s">
        <v>26</v>
      </c>
      <c r="B34" s="64"/>
      <c r="C34" s="64"/>
      <c r="D34" s="64"/>
      <c r="E34" s="64"/>
      <c r="F34" s="64"/>
      <c r="G34" s="64"/>
      <c r="H34" s="64"/>
    </row>
    <row r="35" ht="14.25" thickBot="1" thickTop="1"/>
    <row r="36" spans="1:8" s="119" customFormat="1" ht="13.5" thickTop="1">
      <c r="A36" s="77" t="s">
        <v>27</v>
      </c>
      <c r="B36" s="61" t="str">
        <f>B14</f>
        <v>Découvert </v>
      </c>
      <c r="C36" s="77" t="str">
        <f aca="true" t="shared" si="4" ref="C36:H36">C$14</f>
        <v>Billet - lettre</v>
      </c>
      <c r="D36" s="77" t="str">
        <f t="shared" si="4"/>
        <v>Billet - lettre</v>
      </c>
      <c r="E36" s="77" t="str">
        <f t="shared" si="4"/>
        <v>Billet - lettre</v>
      </c>
      <c r="F36" s="77" t="str">
        <f t="shared" si="4"/>
        <v>Billet - lettre</v>
      </c>
      <c r="G36" s="77" t="str">
        <f t="shared" si="4"/>
        <v>Billet - lettre</v>
      </c>
      <c r="H36" s="77" t="str">
        <f t="shared" si="4"/>
        <v>Billet - lettre</v>
      </c>
    </row>
    <row r="37" spans="1:8" s="119" customFormat="1" ht="12.75">
      <c r="A37" s="62" t="s">
        <v>28</v>
      </c>
      <c r="B37" s="62"/>
      <c r="C37" s="62" t="str">
        <f aca="true" t="shared" si="5" ref="C37:H37">C$15</f>
        <v>Numéro</v>
      </c>
      <c r="D37" s="62" t="str">
        <f t="shared" si="5"/>
        <v>Numéro</v>
      </c>
      <c r="E37" s="62" t="str">
        <f t="shared" si="5"/>
        <v>Numéro</v>
      </c>
      <c r="F37" s="62" t="str">
        <f t="shared" si="5"/>
        <v>Numéro</v>
      </c>
      <c r="G37" s="62" t="str">
        <f t="shared" si="5"/>
        <v>Numéro</v>
      </c>
      <c r="H37" s="62" t="str">
        <f t="shared" si="5"/>
        <v>Numéro</v>
      </c>
    </row>
    <row r="38" spans="1:8" s="119" customFormat="1" ht="13.5" thickBot="1">
      <c r="A38" s="63" t="s">
        <v>29</v>
      </c>
      <c r="B38" s="87"/>
      <c r="C38" s="87">
        <f aca="true" t="shared" si="6" ref="C38:H38">C$16</f>
        <v>1</v>
      </c>
      <c r="D38" s="87">
        <f t="shared" si="6"/>
        <v>2</v>
      </c>
      <c r="E38" s="87">
        <f t="shared" si="6"/>
        <v>3</v>
      </c>
      <c r="F38" s="87">
        <f t="shared" si="6"/>
        <v>4</v>
      </c>
      <c r="G38" s="87">
        <f t="shared" si="6"/>
        <v>5</v>
      </c>
      <c r="H38" s="87">
        <f t="shared" si="6"/>
        <v>6</v>
      </c>
    </row>
    <row r="39" spans="1:8" ht="14.25" thickBot="1" thickTop="1">
      <c r="A39" s="54" t="s">
        <v>30</v>
      </c>
      <c r="B39" s="9"/>
      <c r="C39" s="9"/>
      <c r="D39" s="9"/>
      <c r="E39" s="9"/>
      <c r="F39" s="9"/>
      <c r="G39" s="9"/>
      <c r="H39" s="9"/>
    </row>
    <row r="40" spans="1:8" ht="13.5" thickBot="1">
      <c r="A40" s="55" t="s">
        <v>31</v>
      </c>
      <c r="B40" s="9"/>
      <c r="C40" s="9"/>
      <c r="D40" s="9"/>
      <c r="E40" s="9"/>
      <c r="F40" s="9"/>
      <c r="G40" s="9"/>
      <c r="H40" s="9"/>
    </row>
    <row r="41" spans="1:8" ht="13.5" thickBot="1">
      <c r="A41" s="55" t="s">
        <v>32</v>
      </c>
      <c r="B41" s="9"/>
      <c r="C41" s="9"/>
      <c r="D41" s="9"/>
      <c r="E41" s="9"/>
      <c r="F41" s="9"/>
      <c r="G41" s="9"/>
      <c r="H41" s="9"/>
    </row>
    <row r="42" spans="1:8" ht="13.5" thickBot="1">
      <c r="A42" s="54" t="s">
        <v>33</v>
      </c>
      <c r="B42" s="42"/>
      <c r="C42" s="42"/>
      <c r="D42" s="42"/>
      <c r="E42" s="42"/>
      <c r="F42" s="42"/>
      <c r="G42" s="42"/>
      <c r="H42" s="42"/>
    </row>
    <row r="43" spans="1:8" ht="13.5" thickBot="1">
      <c r="A43" s="54" t="s">
        <v>34</v>
      </c>
      <c r="B43" s="13"/>
      <c r="C43" s="9"/>
      <c r="D43" s="9"/>
      <c r="E43" s="9"/>
      <c r="F43" s="9"/>
      <c r="G43" s="9"/>
      <c r="H43" s="9"/>
    </row>
    <row r="44" spans="1:8" ht="13.5" thickBot="1">
      <c r="A44" s="54" t="s">
        <v>35</v>
      </c>
      <c r="B44" s="42"/>
      <c r="C44" s="42"/>
      <c r="D44" s="42"/>
      <c r="E44" s="42"/>
      <c r="F44" s="42"/>
      <c r="G44" s="42"/>
      <c r="H44" s="42"/>
    </row>
    <row r="45" spans="1:8" ht="13.5" thickBot="1">
      <c r="A45" s="75" t="s">
        <v>36</v>
      </c>
      <c r="B45" s="60"/>
      <c r="C45" s="90"/>
      <c r="D45" s="90"/>
      <c r="E45" s="90"/>
      <c r="F45" s="90"/>
      <c r="G45" s="90"/>
      <c r="H45" s="90"/>
    </row>
    <row r="46" ht="14.25" thickBot="1" thickTop="1"/>
    <row r="47" spans="1:8" s="119" customFormat="1" ht="13.5" thickTop="1">
      <c r="A47" s="61" t="s">
        <v>37</v>
      </c>
      <c r="B47" s="121" t="str">
        <f>B14</f>
        <v>Découvert </v>
      </c>
      <c r="C47" s="77" t="str">
        <f aca="true" t="shared" si="7" ref="C47:H47">C$14</f>
        <v>Billet - lettre</v>
      </c>
      <c r="D47" s="77" t="str">
        <f t="shared" si="7"/>
        <v>Billet - lettre</v>
      </c>
      <c r="E47" s="77" t="str">
        <f t="shared" si="7"/>
        <v>Billet - lettre</v>
      </c>
      <c r="F47" s="77" t="str">
        <f t="shared" si="7"/>
        <v>Billet - lettre</v>
      </c>
      <c r="G47" s="77" t="str">
        <f t="shared" si="7"/>
        <v>Billet - lettre</v>
      </c>
      <c r="H47" s="77" t="str">
        <f t="shared" si="7"/>
        <v>Billet - lettre</v>
      </c>
    </row>
    <row r="48" spans="1:8" s="119" customFormat="1" ht="12.75">
      <c r="A48" s="62" t="str">
        <f>A37</f>
        <v>NOMBRES DE JOURS CREDITEURS </v>
      </c>
      <c r="B48" s="89"/>
      <c r="C48" s="62" t="str">
        <f aca="true" t="shared" si="8" ref="C48:H48">C$15</f>
        <v>Numéro</v>
      </c>
      <c r="D48" s="62" t="str">
        <f t="shared" si="8"/>
        <v>Numéro</v>
      </c>
      <c r="E48" s="62" t="str">
        <f t="shared" si="8"/>
        <v>Numéro</v>
      </c>
      <c r="F48" s="62" t="str">
        <f t="shared" si="8"/>
        <v>Numéro</v>
      </c>
      <c r="G48" s="62" t="str">
        <f t="shared" si="8"/>
        <v>Numéro</v>
      </c>
      <c r="H48" s="62" t="str">
        <f t="shared" si="8"/>
        <v>Numéro</v>
      </c>
    </row>
    <row r="49" spans="1:8" s="119" customFormat="1" ht="13.5" thickBot="1">
      <c r="A49" s="63" t="str">
        <f>A38</f>
        <v>OPTIMAUX ASSOCIES</v>
      </c>
      <c r="B49" s="122"/>
      <c r="C49" s="87">
        <f aca="true" t="shared" si="9" ref="C49:H49">C$16</f>
        <v>1</v>
      </c>
      <c r="D49" s="87">
        <f t="shared" si="9"/>
        <v>2</v>
      </c>
      <c r="E49" s="87">
        <f t="shared" si="9"/>
        <v>3</v>
      </c>
      <c r="F49" s="87">
        <f t="shared" si="9"/>
        <v>4</v>
      </c>
      <c r="G49" s="87">
        <f t="shared" si="9"/>
        <v>5</v>
      </c>
      <c r="H49" s="87">
        <f t="shared" si="9"/>
        <v>6</v>
      </c>
    </row>
    <row r="50" spans="1:8" ht="14.25" thickBot="1" thickTop="1">
      <c r="A50" s="54" t="s">
        <v>38</v>
      </c>
      <c r="B50" s="13"/>
      <c r="C50" s="42"/>
      <c r="D50" s="42"/>
      <c r="E50" s="42"/>
      <c r="F50" s="42"/>
      <c r="G50" s="42"/>
      <c r="H50" s="42"/>
    </row>
    <row r="51" spans="1:8" ht="13.5" thickBot="1">
      <c r="A51" s="54" t="s">
        <v>40</v>
      </c>
      <c r="B51" s="13"/>
      <c r="C51" s="42"/>
      <c r="D51" s="42"/>
      <c r="E51" s="42"/>
      <c r="F51" s="42"/>
      <c r="G51" s="42"/>
      <c r="H51" s="42"/>
    </row>
    <row r="52" spans="1:8" ht="13.5" thickBot="1">
      <c r="A52" s="55" t="s">
        <v>41</v>
      </c>
      <c r="B52" s="13"/>
      <c r="C52" s="6"/>
      <c r="D52" s="6"/>
      <c r="E52" s="6"/>
      <c r="F52" s="6"/>
      <c r="G52" s="6"/>
      <c r="H52" s="6"/>
    </row>
    <row r="53" spans="1:8" ht="13.5" thickBot="1">
      <c r="A53" s="54" t="s">
        <v>42</v>
      </c>
      <c r="B53" s="13"/>
      <c r="C53" s="6"/>
      <c r="D53" s="6"/>
      <c r="E53" s="6"/>
      <c r="F53" s="6"/>
      <c r="G53" s="6"/>
      <c r="H53" s="6"/>
    </row>
    <row r="54" spans="1:8" ht="13.5" thickBot="1">
      <c r="A54" s="55" t="s">
        <v>43</v>
      </c>
      <c r="B54" s="13"/>
      <c r="C54" s="106"/>
      <c r="D54" s="106"/>
      <c r="E54" s="106"/>
      <c r="F54" s="106"/>
      <c r="G54" s="106"/>
      <c r="H54" s="106"/>
    </row>
    <row r="55" spans="1:8" ht="13.5" thickBot="1">
      <c r="A55" s="56" t="s">
        <v>44</v>
      </c>
      <c r="B55" s="5"/>
      <c r="C55" s="91"/>
      <c r="D55" s="91"/>
      <c r="E55" s="91"/>
      <c r="F55" s="91"/>
      <c r="G55" s="91"/>
      <c r="H55" s="91"/>
    </row>
    <row r="56" spans="1:3" ht="13.5" thickTop="1">
      <c r="A56"/>
      <c r="B56"/>
      <c r="C56"/>
    </row>
    <row r="58" spans="1:7" ht="20.25">
      <c r="A58" s="11" t="s">
        <v>45</v>
      </c>
      <c r="B58" s="11"/>
      <c r="C58" s="11"/>
      <c r="D58" s="11"/>
      <c r="E58" s="11"/>
      <c r="F58" s="11"/>
      <c r="G58" s="11"/>
    </row>
    <row r="59" spans="1:7" ht="20.25">
      <c r="A59" s="11" t="s">
        <v>46</v>
      </c>
      <c r="B59" s="11"/>
      <c r="C59" s="11"/>
      <c r="D59" s="11"/>
      <c r="E59" s="11"/>
      <c r="F59" s="11"/>
      <c r="G59" s="11"/>
    </row>
    <row r="60" spans="1:7" ht="21" thickBot="1">
      <c r="A60" s="24"/>
      <c r="B60" s="24"/>
      <c r="C60" s="23"/>
      <c r="D60" s="23"/>
      <c r="E60" s="23"/>
      <c r="F60" s="11"/>
      <c r="G60" s="23"/>
    </row>
    <row r="61" spans="1:13" ht="13.5" thickTop="1">
      <c r="A61" s="4" t="s">
        <v>47</v>
      </c>
      <c r="B61" s="4" t="s">
        <v>48</v>
      </c>
      <c r="C61" s="4" t="s">
        <v>49</v>
      </c>
      <c r="D61" s="4" t="str">
        <f aca="true" t="shared" si="10" ref="D61:H62">C61</f>
        <v>Montant eventuellement </v>
      </c>
      <c r="E61" s="4" t="str">
        <f t="shared" si="10"/>
        <v>Montant eventuellement </v>
      </c>
      <c r="F61" s="4" t="str">
        <f t="shared" si="10"/>
        <v>Montant eventuellement </v>
      </c>
      <c r="G61" s="4" t="str">
        <f t="shared" si="10"/>
        <v>Montant eventuellement </v>
      </c>
      <c r="H61" s="4" t="str">
        <f t="shared" si="10"/>
        <v>Montant eventuellement </v>
      </c>
      <c r="I61" s="8" t="s">
        <v>50</v>
      </c>
      <c r="J61" s="93" t="s">
        <v>51</v>
      </c>
      <c r="K61" s="93" t="s">
        <v>52</v>
      </c>
      <c r="L61" s="93" t="s">
        <v>50</v>
      </c>
      <c r="M61" s="1"/>
    </row>
    <row r="62" spans="1:13" ht="12.75">
      <c r="A62" s="7"/>
      <c r="B62" s="7"/>
      <c r="C62" s="7" t="s">
        <v>53</v>
      </c>
      <c r="D62" s="10" t="str">
        <f t="shared" si="10"/>
        <v>escompte du billet</v>
      </c>
      <c r="E62" s="10" t="str">
        <f t="shared" si="10"/>
        <v>escompte du billet</v>
      </c>
      <c r="F62" s="10" t="str">
        <f t="shared" si="10"/>
        <v>escompte du billet</v>
      </c>
      <c r="G62" s="10" t="str">
        <f t="shared" si="10"/>
        <v>escompte du billet</v>
      </c>
      <c r="H62" s="10" t="str">
        <f t="shared" si="10"/>
        <v>escompte du billet</v>
      </c>
      <c r="I62" s="10" t="s">
        <v>54</v>
      </c>
      <c r="J62" s="47" t="s">
        <v>55</v>
      </c>
      <c r="K62" s="47" t="s">
        <v>56</v>
      </c>
      <c r="L62" s="123" t="s">
        <v>57</v>
      </c>
      <c r="M62" s="1"/>
    </row>
    <row r="63" spans="1:12" ht="13.5" thickBot="1">
      <c r="A63" s="5"/>
      <c r="B63" s="5"/>
      <c r="C63" s="5">
        <f aca="true" t="shared" si="11" ref="C63:H63">C$16</f>
        <v>1</v>
      </c>
      <c r="D63" s="49">
        <f t="shared" si="11"/>
        <v>2</v>
      </c>
      <c r="E63" s="49">
        <f t="shared" si="11"/>
        <v>3</v>
      </c>
      <c r="F63" s="49">
        <f t="shared" si="11"/>
        <v>4</v>
      </c>
      <c r="G63" s="49">
        <f t="shared" si="11"/>
        <v>5</v>
      </c>
      <c r="H63" s="49">
        <f t="shared" si="11"/>
        <v>6</v>
      </c>
      <c r="I63" s="48"/>
      <c r="J63" s="94" t="s">
        <v>58</v>
      </c>
      <c r="K63" s="115"/>
      <c r="L63" s="94" t="s">
        <v>59</v>
      </c>
    </row>
    <row r="64" spans="1:12" ht="14.25" thickBot="1" thickTop="1">
      <c r="A64" s="13"/>
      <c r="B64" s="110"/>
      <c r="C64" s="14"/>
      <c r="D64" s="14"/>
      <c r="E64" s="14"/>
      <c r="F64" s="14"/>
      <c r="G64" s="14"/>
      <c r="H64" s="14"/>
      <c r="I64" s="113">
        <v>-280000</v>
      </c>
      <c r="J64" s="116">
        <f>($C$99*$C64)+($D$99*$D64)+($E$99*$E64)+($F$99*$F64)+($G$99*$G64)+($H$99*$H64)+$I64</f>
        <v>-280000</v>
      </c>
      <c r="K64" s="95" t="str">
        <f>TEXT(B64,"jj")</f>
        <v>00</v>
      </c>
      <c r="L64" s="113"/>
    </row>
    <row r="65" spans="1:12" ht="13.5" thickBot="1">
      <c r="A65" s="13"/>
      <c r="B65" s="110"/>
      <c r="C65" s="14"/>
      <c r="D65" s="14"/>
      <c r="E65" s="14"/>
      <c r="F65" s="14"/>
      <c r="G65" s="14"/>
      <c r="H65" s="14"/>
      <c r="I65" s="113">
        <v>-250000</v>
      </c>
      <c r="J65" s="117">
        <f aca="true" t="shared" si="12" ref="J65:J80">($C$99*$C65)+($D$99*$D65)+($E$99*$E65)+($F$99*$F65)+($G$99*$G65)+($H$99*$H65)+$I65</f>
        <v>-250000</v>
      </c>
      <c r="K65" s="95" t="str">
        <f aca="true" t="shared" si="13" ref="K65:K80">TEXT(B65,"jj")</f>
        <v>00</v>
      </c>
      <c r="L65" s="113"/>
    </row>
    <row r="66" spans="1:12" ht="13.5" thickBot="1">
      <c r="A66" s="13"/>
      <c r="B66" s="110"/>
      <c r="C66" s="14"/>
      <c r="D66" s="14"/>
      <c r="E66" s="14"/>
      <c r="F66" s="14"/>
      <c r="G66" s="14"/>
      <c r="H66" s="14"/>
      <c r="I66" s="113">
        <v>-300000</v>
      </c>
      <c r="J66" s="117">
        <f t="shared" si="12"/>
        <v>-300000</v>
      </c>
      <c r="K66" s="95" t="str">
        <f t="shared" si="13"/>
        <v>00</v>
      </c>
      <c r="L66" s="113"/>
    </row>
    <row r="67" spans="1:12" ht="13.5" thickBot="1">
      <c r="A67" s="13"/>
      <c r="B67" s="110"/>
      <c r="C67" s="14"/>
      <c r="D67" s="14"/>
      <c r="E67" s="14"/>
      <c r="F67" s="14"/>
      <c r="G67" s="14"/>
      <c r="H67" s="14"/>
      <c r="I67" s="113">
        <v>-350000</v>
      </c>
      <c r="J67" s="117">
        <f t="shared" si="12"/>
        <v>-350000</v>
      </c>
      <c r="K67" s="95" t="str">
        <f t="shared" si="13"/>
        <v>00</v>
      </c>
      <c r="L67" s="113"/>
    </row>
    <row r="68" spans="1:12" ht="13.5" thickBot="1">
      <c r="A68" s="13"/>
      <c r="B68" s="110"/>
      <c r="C68" s="14"/>
      <c r="D68" s="14"/>
      <c r="E68" s="14"/>
      <c r="F68" s="14"/>
      <c r="G68" s="14"/>
      <c r="H68" s="14"/>
      <c r="I68" s="113">
        <v>-380000</v>
      </c>
      <c r="J68" s="117">
        <f t="shared" si="12"/>
        <v>-380000</v>
      </c>
      <c r="K68" s="95" t="str">
        <f t="shared" si="13"/>
        <v>00</v>
      </c>
      <c r="L68" s="113"/>
    </row>
    <row r="69" spans="1:12" ht="13.5" thickBot="1">
      <c r="A69" s="13"/>
      <c r="B69" s="110"/>
      <c r="C69" s="14"/>
      <c r="D69" s="14"/>
      <c r="E69" s="14"/>
      <c r="F69" s="14"/>
      <c r="G69" s="14"/>
      <c r="H69" s="14"/>
      <c r="I69" s="113">
        <v>-340000</v>
      </c>
      <c r="J69" s="117">
        <f t="shared" si="12"/>
        <v>-340000</v>
      </c>
      <c r="K69" s="95" t="str">
        <f t="shared" si="13"/>
        <v>00</v>
      </c>
      <c r="L69" s="113"/>
    </row>
    <row r="70" spans="1:12" ht="13.5" thickBot="1">
      <c r="A70" s="13"/>
      <c r="B70" s="110"/>
      <c r="C70" s="14"/>
      <c r="D70" s="14"/>
      <c r="E70" s="14"/>
      <c r="F70" s="14"/>
      <c r="G70" s="14"/>
      <c r="H70" s="14"/>
      <c r="I70" s="113">
        <v>-300000</v>
      </c>
      <c r="J70" s="117">
        <f t="shared" si="12"/>
        <v>-300000</v>
      </c>
      <c r="K70" s="95" t="str">
        <f t="shared" si="13"/>
        <v>00</v>
      </c>
      <c r="L70" s="113"/>
    </row>
    <row r="71" spans="1:12" ht="13.5" thickBot="1">
      <c r="A71" s="13"/>
      <c r="B71" s="110"/>
      <c r="C71" s="14"/>
      <c r="D71" s="14"/>
      <c r="E71" s="14"/>
      <c r="F71" s="14"/>
      <c r="G71" s="14"/>
      <c r="H71" s="14"/>
      <c r="I71" s="113">
        <v>-250000</v>
      </c>
      <c r="J71" s="117">
        <f t="shared" si="12"/>
        <v>-250000</v>
      </c>
      <c r="K71" s="95" t="str">
        <f t="shared" si="13"/>
        <v>00</v>
      </c>
      <c r="L71" s="113"/>
    </row>
    <row r="72" spans="1:12" ht="13.5" thickBot="1">
      <c r="A72" s="13"/>
      <c r="B72" s="111"/>
      <c r="C72" s="14"/>
      <c r="D72" s="14"/>
      <c r="E72" s="14"/>
      <c r="F72" s="14"/>
      <c r="G72" s="14"/>
      <c r="H72" s="14"/>
      <c r="I72" s="113">
        <v>-100000</v>
      </c>
      <c r="J72" s="117">
        <f t="shared" si="12"/>
        <v>-100000</v>
      </c>
      <c r="K72" s="95" t="str">
        <f t="shared" si="13"/>
        <v>00</v>
      </c>
      <c r="L72" s="113"/>
    </row>
    <row r="73" spans="1:12" ht="13.5" thickBot="1">
      <c r="A73" s="13"/>
      <c r="B73" s="110"/>
      <c r="C73" s="14"/>
      <c r="D73" s="14"/>
      <c r="E73" s="14"/>
      <c r="F73" s="14"/>
      <c r="G73" s="14"/>
      <c r="H73" s="14"/>
      <c r="I73" s="113">
        <v>10000</v>
      </c>
      <c r="J73" s="117">
        <f t="shared" si="12"/>
        <v>10000</v>
      </c>
      <c r="K73" s="95" t="str">
        <f t="shared" si="13"/>
        <v>00</v>
      </c>
      <c r="L73" s="113"/>
    </row>
    <row r="74" spans="1:12" ht="13.5" thickBot="1">
      <c r="A74" s="13"/>
      <c r="B74" s="110"/>
      <c r="C74" s="14"/>
      <c r="D74" s="14"/>
      <c r="E74" s="14"/>
      <c r="F74" s="14"/>
      <c r="G74" s="14"/>
      <c r="H74" s="14"/>
      <c r="I74" s="113">
        <v>60000</v>
      </c>
      <c r="J74" s="117">
        <f t="shared" si="12"/>
        <v>60000</v>
      </c>
      <c r="K74" s="95" t="str">
        <f t="shared" si="13"/>
        <v>00</v>
      </c>
      <c r="L74" s="113"/>
    </row>
    <row r="75" spans="1:12" ht="13.5" thickBot="1">
      <c r="A75" s="13"/>
      <c r="B75" s="110"/>
      <c r="C75" s="14"/>
      <c r="D75" s="14"/>
      <c r="E75" s="14"/>
      <c r="F75" s="14"/>
      <c r="G75" s="14"/>
      <c r="H75" s="14"/>
      <c r="I75" s="113">
        <v>100000</v>
      </c>
      <c r="J75" s="117">
        <f t="shared" si="12"/>
        <v>100000</v>
      </c>
      <c r="K75" s="95" t="str">
        <f t="shared" si="13"/>
        <v>00</v>
      </c>
      <c r="L75" s="113"/>
    </row>
    <row r="76" spans="1:12" ht="13.5" thickBot="1">
      <c r="A76" s="13"/>
      <c r="B76" s="110"/>
      <c r="C76" s="14"/>
      <c r="D76" s="14"/>
      <c r="E76" s="14"/>
      <c r="F76" s="14"/>
      <c r="G76" s="14"/>
      <c r="H76" s="14"/>
      <c r="I76" s="113">
        <v>150000</v>
      </c>
      <c r="J76" s="117">
        <f t="shared" si="12"/>
        <v>150000</v>
      </c>
      <c r="K76" s="95" t="str">
        <f t="shared" si="13"/>
        <v>00</v>
      </c>
      <c r="L76" s="113"/>
    </row>
    <row r="77" spans="1:12" ht="13.5" thickBot="1">
      <c r="A77" s="13"/>
      <c r="B77" s="110"/>
      <c r="C77" s="14"/>
      <c r="D77" s="14"/>
      <c r="E77" s="14"/>
      <c r="F77" s="14"/>
      <c r="G77" s="14"/>
      <c r="H77" s="14"/>
      <c r="I77" s="113">
        <v>100000</v>
      </c>
      <c r="J77" s="117">
        <f t="shared" si="12"/>
        <v>100000</v>
      </c>
      <c r="K77" s="95" t="str">
        <f t="shared" si="13"/>
        <v>00</v>
      </c>
      <c r="L77" s="113"/>
    </row>
    <row r="78" spans="1:12" ht="13.5" thickBot="1">
      <c r="A78" s="13"/>
      <c r="B78" s="110"/>
      <c r="C78" s="14"/>
      <c r="D78" s="14"/>
      <c r="E78" s="14"/>
      <c r="F78" s="14"/>
      <c r="G78" s="14"/>
      <c r="H78" s="14"/>
      <c r="I78" s="113">
        <v>80000</v>
      </c>
      <c r="J78" s="117">
        <f t="shared" si="12"/>
        <v>80000</v>
      </c>
      <c r="K78" s="95" t="str">
        <f t="shared" si="13"/>
        <v>00</v>
      </c>
      <c r="L78" s="113"/>
    </row>
    <row r="79" spans="1:12" ht="13.5" thickBot="1">
      <c r="A79" s="13"/>
      <c r="B79" s="110"/>
      <c r="C79" s="14"/>
      <c r="D79" s="14"/>
      <c r="E79" s="14"/>
      <c r="F79" s="14"/>
      <c r="G79" s="14"/>
      <c r="H79" s="14"/>
      <c r="I79" s="113">
        <v>0</v>
      </c>
      <c r="J79" s="117">
        <f t="shared" si="12"/>
        <v>0</v>
      </c>
      <c r="K79" s="95" t="str">
        <f t="shared" si="13"/>
        <v>00</v>
      </c>
      <c r="L79" s="113"/>
    </row>
    <row r="80" spans="1:12" ht="13.5" thickBot="1">
      <c r="A80" s="13"/>
      <c r="B80" s="110"/>
      <c r="C80" s="14"/>
      <c r="D80" s="14"/>
      <c r="E80" s="14"/>
      <c r="F80" s="14"/>
      <c r="G80" s="14"/>
      <c r="H80" s="14"/>
      <c r="I80" s="113">
        <v>-10000</v>
      </c>
      <c r="J80" s="117">
        <f t="shared" si="12"/>
        <v>-10000</v>
      </c>
      <c r="K80" s="95" t="str">
        <f t="shared" si="13"/>
        <v>00</v>
      </c>
      <c r="L80" s="113"/>
    </row>
    <row r="81" spans="1:12" ht="13.5" thickBot="1">
      <c r="A81" s="13"/>
      <c r="B81" s="110"/>
      <c r="C81" s="14"/>
      <c r="D81" s="14"/>
      <c r="E81" s="14"/>
      <c r="F81" s="14"/>
      <c r="G81" s="14"/>
      <c r="H81" s="14"/>
      <c r="I81" s="113">
        <v>50000</v>
      </c>
      <c r="J81" s="117">
        <f aca="true" t="shared" si="14" ref="J81:J91">($C$99*$C81)+($D$99*$D81)+($E$99*$E81)+($F$99*$F81)+($G$99*$G81)+($H$99*$H81)+$I81</f>
        <v>50000</v>
      </c>
      <c r="K81" s="95" t="str">
        <f aca="true" t="shared" si="15" ref="K81:K91">TEXT(B81,"jj")</f>
        <v>00</v>
      </c>
      <c r="L81" s="113"/>
    </row>
    <row r="82" spans="1:12" ht="13.5" thickBot="1">
      <c r="A82" s="13"/>
      <c r="B82" s="110"/>
      <c r="C82" s="14"/>
      <c r="D82" s="14"/>
      <c r="E82" s="14"/>
      <c r="F82" s="14"/>
      <c r="G82" s="14"/>
      <c r="H82" s="14"/>
      <c r="I82" s="113">
        <v>-100000</v>
      </c>
      <c r="J82" s="117">
        <f t="shared" si="14"/>
        <v>-100000</v>
      </c>
      <c r="K82" s="95" t="str">
        <f t="shared" si="15"/>
        <v>00</v>
      </c>
      <c r="L82" s="113"/>
    </row>
    <row r="83" spans="1:12" ht="13.5" thickBot="1">
      <c r="A83" s="13"/>
      <c r="B83" s="110"/>
      <c r="C83" s="14"/>
      <c r="D83" s="14"/>
      <c r="E83" s="14"/>
      <c r="F83" s="14"/>
      <c r="G83" s="14"/>
      <c r="H83" s="14"/>
      <c r="I83" s="113">
        <v>-150000</v>
      </c>
      <c r="J83" s="117">
        <f t="shared" si="14"/>
        <v>-150000</v>
      </c>
      <c r="K83" s="95" t="str">
        <f t="shared" si="15"/>
        <v>00</v>
      </c>
      <c r="L83" s="113"/>
    </row>
    <row r="84" spans="1:12" ht="13.5" thickBot="1">
      <c r="A84" s="13"/>
      <c r="B84" s="110"/>
      <c r="C84" s="14"/>
      <c r="D84" s="14"/>
      <c r="E84" s="14"/>
      <c r="F84" s="14"/>
      <c r="G84" s="14"/>
      <c r="H84" s="14"/>
      <c r="I84" s="113">
        <v>-160000</v>
      </c>
      <c r="J84" s="117">
        <f t="shared" si="14"/>
        <v>-160000</v>
      </c>
      <c r="K84" s="95" t="str">
        <f t="shared" si="15"/>
        <v>00</v>
      </c>
      <c r="L84" s="113"/>
    </row>
    <row r="85" spans="1:12" ht="13.5" thickBot="1">
      <c r="A85" s="13"/>
      <c r="B85" s="110"/>
      <c r="C85" s="14"/>
      <c r="D85" s="14"/>
      <c r="E85" s="14"/>
      <c r="F85" s="14"/>
      <c r="G85" s="14"/>
      <c r="H85" s="14"/>
      <c r="I85" s="113">
        <v>-200000</v>
      </c>
      <c r="J85" s="117">
        <f t="shared" si="14"/>
        <v>-200000</v>
      </c>
      <c r="K85" s="95" t="str">
        <f t="shared" si="15"/>
        <v>00</v>
      </c>
      <c r="L85" s="113"/>
    </row>
    <row r="86" spans="1:12" ht="13.5" thickBot="1">
      <c r="A86" s="13"/>
      <c r="B86" s="110"/>
      <c r="C86" s="14"/>
      <c r="D86" s="14"/>
      <c r="E86" s="14"/>
      <c r="F86" s="14"/>
      <c r="G86" s="14"/>
      <c r="H86" s="14"/>
      <c r="I86" s="113">
        <v>-400000</v>
      </c>
      <c r="J86" s="117">
        <f t="shared" si="14"/>
        <v>-400000</v>
      </c>
      <c r="K86" s="95" t="str">
        <f t="shared" si="15"/>
        <v>00</v>
      </c>
      <c r="L86" s="113"/>
    </row>
    <row r="87" spans="1:12" ht="13.5" thickBot="1">
      <c r="A87" s="13"/>
      <c r="B87" s="110"/>
      <c r="C87" s="14"/>
      <c r="D87" s="14"/>
      <c r="E87" s="14"/>
      <c r="F87" s="14"/>
      <c r="G87" s="14"/>
      <c r="H87" s="14"/>
      <c r="I87" s="113">
        <v>-500000</v>
      </c>
      <c r="J87" s="117">
        <f t="shared" si="14"/>
        <v>-500000</v>
      </c>
      <c r="K87" s="95" t="str">
        <f t="shared" si="15"/>
        <v>00</v>
      </c>
      <c r="L87" s="113"/>
    </row>
    <row r="88" spans="1:12" ht="13.5" thickBot="1">
      <c r="A88" s="13"/>
      <c r="B88" s="110"/>
      <c r="C88" s="14"/>
      <c r="D88" s="14"/>
      <c r="E88" s="14"/>
      <c r="F88" s="14"/>
      <c r="G88" s="14"/>
      <c r="H88" s="14"/>
      <c r="I88" s="113">
        <v>-300000</v>
      </c>
      <c r="J88" s="117">
        <f t="shared" si="14"/>
        <v>-300000</v>
      </c>
      <c r="K88" s="95" t="str">
        <f t="shared" si="15"/>
        <v>00</v>
      </c>
      <c r="L88" s="113"/>
    </row>
    <row r="89" spans="1:12" ht="13.5" thickBot="1">
      <c r="A89" s="13"/>
      <c r="B89" s="110"/>
      <c r="C89" s="14"/>
      <c r="D89" s="14"/>
      <c r="E89" s="14"/>
      <c r="F89" s="14"/>
      <c r="G89" s="14"/>
      <c r="H89" s="14"/>
      <c r="I89" s="113">
        <v>-100000</v>
      </c>
      <c r="J89" s="117">
        <f t="shared" si="14"/>
        <v>-100000</v>
      </c>
      <c r="K89" s="95" t="str">
        <f t="shared" si="15"/>
        <v>00</v>
      </c>
      <c r="L89" s="113"/>
    </row>
    <row r="90" spans="1:12" ht="13.5" thickBot="1">
      <c r="A90" s="13"/>
      <c r="B90" s="110"/>
      <c r="C90" s="14"/>
      <c r="D90" s="14"/>
      <c r="E90" s="14"/>
      <c r="F90" s="14"/>
      <c r="G90" s="14"/>
      <c r="H90" s="14"/>
      <c r="I90" s="113">
        <v>-300000</v>
      </c>
      <c r="J90" s="117">
        <f t="shared" si="14"/>
        <v>-300000</v>
      </c>
      <c r="K90" s="95" t="str">
        <f t="shared" si="15"/>
        <v>00</v>
      </c>
      <c r="L90" s="113"/>
    </row>
    <row r="91" spans="1:12" ht="13.5" thickBot="1">
      <c r="A91" s="5"/>
      <c r="B91" s="112"/>
      <c r="C91" s="12"/>
      <c r="D91" s="12"/>
      <c r="E91" s="12"/>
      <c r="F91" s="12"/>
      <c r="G91" s="12"/>
      <c r="H91" s="12"/>
      <c r="I91" s="114">
        <v>0</v>
      </c>
      <c r="J91" s="97">
        <f t="shared" si="14"/>
        <v>0</v>
      </c>
      <c r="K91" s="94" t="str">
        <f t="shared" si="15"/>
        <v>00</v>
      </c>
      <c r="L91" s="114"/>
    </row>
    <row r="92" spans="1:6" ht="13.5" thickTop="1">
      <c r="A92" s="69"/>
      <c r="B92" s="15"/>
      <c r="C92" s="16"/>
      <c r="D92" s="17"/>
      <c r="E92" s="17"/>
      <c r="F92" s="17"/>
    </row>
    <row r="93" spans="1:6" ht="12.75">
      <c r="A93" s="86" t="s">
        <v>60</v>
      </c>
      <c r="B93" s="52"/>
      <c r="C93" s="53"/>
      <c r="D93" s="17"/>
      <c r="E93" s="17"/>
      <c r="F93" s="17"/>
    </row>
    <row r="94" spans="1:6" ht="13.5" thickBot="1">
      <c r="A94" s="69"/>
      <c r="B94" s="15"/>
      <c r="C94" s="16"/>
      <c r="D94" s="17"/>
      <c r="E94" s="17"/>
      <c r="F94" s="17"/>
    </row>
    <row r="95" spans="1:8" s="119" customFormat="1" ht="13.5" thickTop="1">
      <c r="A95" s="66" t="s">
        <v>10</v>
      </c>
      <c r="B95" s="61" t="s">
        <v>39</v>
      </c>
      <c r="C95" s="77" t="str">
        <f aca="true" t="shared" si="16" ref="C95:H95">C$14</f>
        <v>Billet - lettre</v>
      </c>
      <c r="D95" s="77" t="str">
        <f t="shared" si="16"/>
        <v>Billet - lettre</v>
      </c>
      <c r="E95" s="77" t="str">
        <f t="shared" si="16"/>
        <v>Billet - lettre</v>
      </c>
      <c r="F95" s="77" t="str">
        <f t="shared" si="16"/>
        <v>Billet - lettre</v>
      </c>
      <c r="G95" s="77" t="str">
        <f t="shared" si="16"/>
        <v>Billet - lettre</v>
      </c>
      <c r="H95" s="77" t="str">
        <f t="shared" si="16"/>
        <v>Billet - lettre</v>
      </c>
    </row>
    <row r="96" spans="1:8" s="119" customFormat="1" ht="12.75">
      <c r="A96" s="67" t="s">
        <v>13</v>
      </c>
      <c r="B96" s="62" t="s">
        <v>39</v>
      </c>
      <c r="C96" s="62" t="str">
        <f aca="true" t="shared" si="17" ref="C96:H96">C$15</f>
        <v>Numéro</v>
      </c>
      <c r="D96" s="62" t="str">
        <f t="shared" si="17"/>
        <v>Numéro</v>
      </c>
      <c r="E96" s="62" t="str">
        <f t="shared" si="17"/>
        <v>Numéro</v>
      </c>
      <c r="F96" s="62" t="str">
        <f t="shared" si="17"/>
        <v>Numéro</v>
      </c>
      <c r="G96" s="62" t="str">
        <f t="shared" si="17"/>
        <v>Numéro</v>
      </c>
      <c r="H96" s="62" t="str">
        <f t="shared" si="17"/>
        <v>Numéro</v>
      </c>
    </row>
    <row r="97" spans="1:8" s="119" customFormat="1" ht="13.5" thickBot="1">
      <c r="A97" s="68"/>
      <c r="B97" s="63" t="s">
        <v>39</v>
      </c>
      <c r="C97" s="87">
        <f aca="true" t="shared" si="18" ref="C97:H97">C$16</f>
        <v>1</v>
      </c>
      <c r="D97" s="87">
        <f t="shared" si="18"/>
        <v>2</v>
      </c>
      <c r="E97" s="87">
        <f t="shared" si="18"/>
        <v>3</v>
      </c>
      <c r="F97" s="87">
        <f t="shared" si="18"/>
        <v>4</v>
      </c>
      <c r="G97" s="87">
        <f t="shared" si="18"/>
        <v>5</v>
      </c>
      <c r="H97" s="87">
        <f t="shared" si="18"/>
        <v>6</v>
      </c>
    </row>
    <row r="98" spans="1:8" ht="14.25" thickBot="1" thickTop="1">
      <c r="A98" s="55" t="s">
        <v>61</v>
      </c>
      <c r="B98" s="95"/>
      <c r="C98" s="58"/>
      <c r="D98" s="58"/>
      <c r="E98" s="58"/>
      <c r="F98" s="58"/>
      <c r="G98" s="58"/>
      <c r="H98" s="58"/>
    </row>
    <row r="99" spans="1:8" ht="13.5" thickBot="1">
      <c r="A99" s="92" t="s">
        <v>62</v>
      </c>
      <c r="B99" s="95"/>
      <c r="C99" s="98"/>
      <c r="D99" s="98"/>
      <c r="E99" s="98"/>
      <c r="F99" s="98"/>
      <c r="G99" s="98"/>
      <c r="H99" s="98"/>
    </row>
    <row r="100" spans="1:8" ht="14.25" thickBot="1" thickTop="1">
      <c r="A100" s="56" t="s">
        <v>63</v>
      </c>
      <c r="B100" s="94"/>
      <c r="C100" s="96"/>
      <c r="D100" s="96"/>
      <c r="E100" s="96"/>
      <c r="F100" s="96"/>
      <c r="G100" s="96"/>
      <c r="H100" s="96"/>
    </row>
    <row r="101" spans="1:7" ht="13.5" thickTop="1">
      <c r="A101" s="69"/>
      <c r="B101" s="69"/>
      <c r="C101" s="15"/>
      <c r="D101" s="16"/>
      <c r="E101" s="17"/>
      <c r="F101" s="17"/>
      <c r="G101" s="18"/>
    </row>
    <row r="102" spans="1:3" ht="12.75">
      <c r="A102" s="51" t="s">
        <v>64</v>
      </c>
      <c r="B102" s="51"/>
      <c r="C102"/>
    </row>
    <row r="103" spans="1:3" ht="13.5" thickBot="1">
      <c r="A103" s="51"/>
      <c r="B103" s="51"/>
      <c r="C103"/>
    </row>
    <row r="104" spans="1:8" ht="13.5" thickTop="1">
      <c r="A104" s="66" t="s">
        <v>65</v>
      </c>
      <c r="B104" s="124"/>
      <c r="C104" s="121" t="str">
        <f aca="true" t="shared" si="19" ref="C104:H104">C$14</f>
        <v>Billet - lettre</v>
      </c>
      <c r="D104" s="121" t="str">
        <f t="shared" si="19"/>
        <v>Billet - lettre</v>
      </c>
      <c r="E104" s="121" t="str">
        <f t="shared" si="19"/>
        <v>Billet - lettre</v>
      </c>
      <c r="F104" s="121" t="str">
        <f t="shared" si="19"/>
        <v>Billet - lettre</v>
      </c>
      <c r="G104" s="121" t="str">
        <f t="shared" si="19"/>
        <v>Billet - lettre</v>
      </c>
      <c r="H104" s="121" t="str">
        <f t="shared" si="19"/>
        <v>Billet - lettre</v>
      </c>
    </row>
    <row r="105" spans="1:8" ht="12.75">
      <c r="A105" s="125"/>
      <c r="B105" s="126"/>
      <c r="C105" s="89" t="str">
        <f aca="true" t="shared" si="20" ref="C105:H105">C$15</f>
        <v>Numéro</v>
      </c>
      <c r="D105" s="89" t="str">
        <f t="shared" si="20"/>
        <v>Numéro</v>
      </c>
      <c r="E105" s="89" t="str">
        <f t="shared" si="20"/>
        <v>Numéro</v>
      </c>
      <c r="F105" s="89" t="str">
        <f t="shared" si="20"/>
        <v>Numéro</v>
      </c>
      <c r="G105" s="89" t="str">
        <f t="shared" si="20"/>
        <v>Numéro</v>
      </c>
      <c r="H105" s="89" t="str">
        <f t="shared" si="20"/>
        <v>Numéro</v>
      </c>
    </row>
    <row r="106" spans="1:8" ht="13.5" thickBot="1">
      <c r="A106" s="115"/>
      <c r="B106" s="128"/>
      <c r="C106" s="87">
        <f aca="true" t="shared" si="21" ref="C106:H106">C$16</f>
        <v>1</v>
      </c>
      <c r="D106" s="87">
        <f t="shared" si="21"/>
        <v>2</v>
      </c>
      <c r="E106" s="87">
        <f t="shared" si="21"/>
        <v>3</v>
      </c>
      <c r="F106" s="87">
        <f t="shared" si="21"/>
        <v>4</v>
      </c>
      <c r="G106" s="87">
        <f t="shared" si="21"/>
        <v>5</v>
      </c>
      <c r="H106" s="87">
        <f t="shared" si="21"/>
        <v>6</v>
      </c>
    </row>
    <row r="107" spans="1:8" ht="14.25" thickBot="1" thickTop="1">
      <c r="A107" s="129" t="s">
        <v>66</v>
      </c>
      <c r="B107" s="130"/>
      <c r="C107" s="131"/>
      <c r="D107" s="131"/>
      <c r="E107" s="131"/>
      <c r="F107" s="131"/>
      <c r="G107" s="131"/>
      <c r="H107" s="131"/>
    </row>
    <row r="108" spans="1:8" ht="13.5" thickBot="1">
      <c r="A108" s="127" t="s">
        <v>67</v>
      </c>
      <c r="B108" s="128"/>
      <c r="C108" s="96"/>
      <c r="D108" s="96"/>
      <c r="E108" s="96"/>
      <c r="F108" s="96"/>
      <c r="G108" s="96"/>
      <c r="H108" s="96"/>
    </row>
    <row r="109" spans="1:7" ht="14.25" thickBot="1" thickTop="1">
      <c r="A109" s="34"/>
      <c r="B109" s="34"/>
      <c r="C109" s="35"/>
      <c r="D109" s="31"/>
      <c r="E109" s="32"/>
      <c r="G109" s="33"/>
    </row>
    <row r="110" spans="1:3" ht="14.25" thickBot="1" thickTop="1">
      <c r="A110" s="46" t="s">
        <v>68</v>
      </c>
      <c r="B110" s="45" t="s">
        <v>69</v>
      </c>
      <c r="C110" s="50" t="s">
        <v>70</v>
      </c>
    </row>
    <row r="111" spans="1:3" ht="14.25" thickBot="1" thickTop="1">
      <c r="A111" s="37" t="s">
        <v>71</v>
      </c>
      <c r="B111" s="38"/>
      <c r="C111" s="38"/>
    </row>
    <row r="112" spans="1:3" ht="13.5" thickBot="1">
      <c r="A112" s="36" t="s">
        <v>72</v>
      </c>
      <c r="B112" s="79"/>
      <c r="C112" s="79"/>
    </row>
    <row r="113" spans="1:3" ht="14.25" thickBot="1" thickTop="1">
      <c r="A113" s="37" t="s">
        <v>73</v>
      </c>
      <c r="B113" s="39"/>
      <c r="C113" s="39"/>
    </row>
    <row r="114" spans="1:3" ht="13.5" thickBot="1">
      <c r="A114" s="37" t="s">
        <v>74</v>
      </c>
      <c r="B114" s="39"/>
      <c r="C114" s="39"/>
    </row>
    <row r="115" spans="1:3" ht="13.5" thickBot="1">
      <c r="A115" s="78" t="s">
        <v>75</v>
      </c>
      <c r="B115" s="40"/>
      <c r="C115" s="40"/>
    </row>
    <row r="116" spans="3:7" ht="13.5" thickTop="1">
      <c r="C116"/>
      <c r="F116" s="2"/>
      <c r="G116" s="2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</sheetData>
  <printOptions gridLines="1"/>
  <pageMargins left="0.3937007874015748" right="0.3937007874015748" top="0.984251968503937" bottom="0.984251968503937" header="0.4921259845" footer="0.4921259845"/>
  <pageSetup horizontalDpi="300" verticalDpi="300" orientation="landscape" paperSize="9" scale="55" r:id="rId1"/>
  <headerFooter alignWithMargins="0">
    <oddHeader>&amp;C&amp;A</oddHeader>
    <oddFooter>&amp;CPage &amp;P</oddFooter>
  </headerFooter>
  <rowBreaks count="1" manualBreakCount="1">
    <brk id="5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Centre de Calcul</dc:creator>
  <cp:keywords/>
  <dc:description/>
  <cp:lastModifiedBy>Jean-François Gueugnon</cp:lastModifiedBy>
  <dcterms:modified xsi:type="dcterms:W3CDTF">2002-01-22T00:24:42Z</dcterms:modified>
  <cp:category/>
  <cp:version/>
  <cp:contentType/>
  <cp:contentStatus/>
</cp:coreProperties>
</file>