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9345" activeTab="0"/>
  </bookViews>
  <sheets>
    <sheet name="Bilans fonctionnels" sheetId="1" r:id="rId1"/>
    <sheet name="TSIG" sheetId="2" r:id="rId2"/>
    <sheet name="Bilan comptable" sheetId="3" r:id="rId3"/>
    <sheet name="Equilibre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<sst xmlns="http://schemas.openxmlformats.org/spreadsheetml/2006/main" count="164" uniqueCount="96">
  <si>
    <t>ACTIFS IMMOBILISES</t>
  </si>
  <si>
    <t>. D'exploitation</t>
  </si>
  <si>
    <t>. Hors exploitation</t>
  </si>
  <si>
    <t>. Financières</t>
  </si>
  <si>
    <t>TOTAL ACTIF</t>
  </si>
  <si>
    <t>ACTIFS</t>
  </si>
  <si>
    <t>N-2</t>
  </si>
  <si>
    <t>N-1</t>
  </si>
  <si>
    <t>N</t>
  </si>
  <si>
    <t>PASSIF</t>
  </si>
  <si>
    <t>CAPITAUX PROPRES</t>
  </si>
  <si>
    <t>. Capital social</t>
  </si>
  <si>
    <t>. Réserves</t>
  </si>
  <si>
    <t>. Report à nouveau</t>
  </si>
  <si>
    <t>AMORTISSEMENTS ET PROVISIONS</t>
  </si>
  <si>
    <t>PROVISIONS A COURT TERME</t>
  </si>
  <si>
    <t>DETTES A COURT TERME</t>
  </si>
  <si>
    <t>. Hors Exploitation</t>
  </si>
  <si>
    <t>TOTAL PASSIF</t>
  </si>
  <si>
    <t>. - Frais d'établissements nets</t>
  </si>
  <si>
    <t>BILAN FONCTIONNEL EN NET (En milliers d'Euros)</t>
  </si>
  <si>
    <t>Soldes</t>
  </si>
  <si>
    <t>Ventes de marchandises</t>
  </si>
  <si>
    <t xml:space="preserve"> -</t>
  </si>
  <si>
    <t>Achats de marchandises</t>
  </si>
  <si>
    <t xml:space="preserve"> + Variation de stock de marchandises</t>
  </si>
  <si>
    <t xml:space="preserve"> = Coût d'achat des marchandises vendues</t>
  </si>
  <si>
    <t xml:space="preserve"> =</t>
  </si>
  <si>
    <t>Marge commerciale</t>
  </si>
  <si>
    <t>Production vendue</t>
  </si>
  <si>
    <t>+</t>
  </si>
  <si>
    <t>Production stockée</t>
  </si>
  <si>
    <t>Production immobilisée</t>
  </si>
  <si>
    <t>-</t>
  </si>
  <si>
    <t>Déstockage de production</t>
  </si>
  <si>
    <t>=</t>
  </si>
  <si>
    <t>Production de l'exercice</t>
  </si>
  <si>
    <t>Consommation de l'exercice envers les tiers</t>
  </si>
  <si>
    <t>Valeur ajoutée</t>
  </si>
  <si>
    <t xml:space="preserve"> - </t>
  </si>
  <si>
    <t>Charges de personnel</t>
  </si>
  <si>
    <t>Charges sociales</t>
  </si>
  <si>
    <t>Impôts et taxes</t>
  </si>
  <si>
    <t>Résultat brut d'exploitation</t>
  </si>
  <si>
    <t xml:space="preserve"> +</t>
  </si>
  <si>
    <t>Reprises sur provisions</t>
  </si>
  <si>
    <t>Autres produits d'exploitation</t>
  </si>
  <si>
    <t>Dotations aux amortissements et aux provisions</t>
  </si>
  <si>
    <t>Autres charges d'exploitation</t>
  </si>
  <si>
    <t>Résultat d'exploitation</t>
  </si>
  <si>
    <t>Produits financiers</t>
  </si>
  <si>
    <t>Charges financières</t>
  </si>
  <si>
    <t>Résultat Courant Avant Impôt</t>
  </si>
  <si>
    <t>Produits exceptionnels</t>
  </si>
  <si>
    <t>Charges exceptionnelles</t>
  </si>
  <si>
    <t>Résultat Exceptionnel</t>
  </si>
  <si>
    <t>Résultat courant avant impôt</t>
  </si>
  <si>
    <t>Participation des salariés</t>
  </si>
  <si>
    <t>Impôt sur les bénéfices</t>
  </si>
  <si>
    <t>Résultat Net Comptable</t>
  </si>
  <si>
    <t>Produits sur cessions d'actifs cédés</t>
  </si>
  <si>
    <t>Valeur comptable des éléments d'actifs cédés</t>
  </si>
  <si>
    <t>Plus et moins values d'actifs cédés</t>
  </si>
  <si>
    <t>BILAN COMPTABLE (En milliers d'Euros)</t>
  </si>
  <si>
    <t>Frais d'établissement</t>
  </si>
  <si>
    <t>Capital social</t>
  </si>
  <si>
    <t>Réserves</t>
  </si>
  <si>
    <t>Immobilisations corporelles</t>
  </si>
  <si>
    <t>Report à nouveau</t>
  </si>
  <si>
    <t>Résultat net comptable</t>
  </si>
  <si>
    <t>Stocks et en-cours</t>
  </si>
  <si>
    <t>Emprunts auprès des établissements de crédit (2)</t>
  </si>
  <si>
    <t>Clients (1)</t>
  </si>
  <si>
    <t>Disponibilités</t>
  </si>
  <si>
    <t>Dettes fournisseurs</t>
  </si>
  <si>
    <t>(1) dont effets à recevoir</t>
  </si>
  <si>
    <t>(2) dont concours bancaires courants</t>
  </si>
  <si>
    <t>Normes d'équilibres financiers</t>
  </si>
  <si>
    <t>Fonds de roulement net</t>
  </si>
  <si>
    <t>Etat de financement net du cycle d'exploitation</t>
  </si>
  <si>
    <t>Etat de financement net hors exploitation</t>
  </si>
  <si>
    <t>Trésorerie réelle (nette)</t>
  </si>
  <si>
    <t>BILAN FONCTIONNEL EN BRUT (En milliers d'Euros)</t>
  </si>
  <si>
    <t xml:space="preserve">  . Incorporels</t>
  </si>
  <si>
    <t xml:space="preserve">  . Corporels</t>
  </si>
  <si>
    <t xml:space="preserve">  . Financiers</t>
  </si>
  <si>
    <t xml:space="preserve">  - Dettes à long &amp; moyen terme</t>
  </si>
  <si>
    <t xml:space="preserve">    Non financières</t>
  </si>
  <si>
    <t xml:space="preserve">DETTES FINANCIERES A </t>
  </si>
  <si>
    <t>LONG ET MOYEN TERME</t>
  </si>
  <si>
    <t>ACTIFS COURT TERME</t>
  </si>
  <si>
    <t xml:space="preserve">  . Financiers (Trésorerie active)</t>
  </si>
  <si>
    <t>. Financières (Trésorerie passive)</t>
  </si>
  <si>
    <t>ACTIFS A COURT TERME</t>
  </si>
  <si>
    <t>DETTES A LONG ET MOYEN TERME</t>
  </si>
  <si>
    <t>. Financières (Trésorerie active)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</si>
</sst>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0\ _F_-;\-* #,##0.000\ _F_-;_-* &quot;-&quot;??\ _F_-;_-@_-"/>
    <numFmt numFmtId="173" formatCode="_-* #,##0.0\ _F_-;\-* #,##0.0\ _F_-;_-* &quot;-&quot;??\ _F_-;_-@_-"/>
    <numFmt numFmtId="174" formatCode="_-* #,##0\ _F_-;\-* #,##0\ _F_-;_-* &quot;-&quot;??\ _F_-;_-@_-"/>
  </numFmts>
  <fonts count="48"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4" fontId="1" fillId="0" borderId="16" xfId="44" applyNumberFormat="1" applyFont="1" applyBorder="1" applyAlignment="1">
      <alignment/>
    </xf>
    <xf numFmtId="174" fontId="1" fillId="0" borderId="17" xfId="44" applyNumberFormat="1" applyFont="1" applyBorder="1" applyAlignment="1">
      <alignment/>
    </xf>
    <xf numFmtId="174" fontId="0" fillId="0" borderId="16" xfId="44" applyNumberFormat="1" applyFont="1" applyBorder="1" applyAlignment="1">
      <alignment/>
    </xf>
    <xf numFmtId="174" fontId="0" fillId="0" borderId="17" xfId="44" applyNumberFormat="1" applyFont="1" applyBorder="1" applyAlignment="1">
      <alignment/>
    </xf>
    <xf numFmtId="174" fontId="1" fillId="0" borderId="14" xfId="44" applyNumberFormat="1" applyFont="1" applyBorder="1" applyAlignment="1">
      <alignment/>
    </xf>
    <xf numFmtId="174" fontId="1" fillId="0" borderId="15" xfId="44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1" fillId="0" borderId="24" xfId="0" applyFont="1" applyBorder="1" applyAlignment="1">
      <alignment horizontal="left" indent="1"/>
    </xf>
    <xf numFmtId="0" fontId="1" fillId="0" borderId="13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174" fontId="0" fillId="0" borderId="11" xfId="44" applyNumberFormat="1" applyFont="1" applyBorder="1" applyAlignment="1">
      <alignment horizontal="center" vertical="center"/>
    </xf>
    <xf numFmtId="174" fontId="0" fillId="0" borderId="26" xfId="44" applyNumberFormat="1" applyFont="1" applyBorder="1" applyAlignment="1">
      <alignment horizontal="center" vertical="center"/>
    </xf>
    <xf numFmtId="174" fontId="0" fillId="0" borderId="10" xfId="44" applyNumberFormat="1" applyFont="1" applyBorder="1" applyAlignment="1">
      <alignment horizontal="center" vertical="center"/>
    </xf>
    <xf numFmtId="174" fontId="0" fillId="0" borderId="16" xfId="44" applyNumberFormat="1" applyFont="1" applyBorder="1" applyAlignment="1">
      <alignment horizontal="center" vertical="center"/>
    </xf>
    <xf numFmtId="174" fontId="0" fillId="0" borderId="17" xfId="44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4" fontId="0" fillId="0" borderId="16" xfId="44" applyNumberFormat="1" applyFont="1" applyBorder="1" applyAlignment="1">
      <alignment vertical="center"/>
    </xf>
    <xf numFmtId="174" fontId="0" fillId="0" borderId="17" xfId="44" applyNumberFormat="1" applyFont="1" applyBorder="1" applyAlignment="1">
      <alignment vertical="center"/>
    </xf>
    <xf numFmtId="0" fontId="0" fillId="0" borderId="25" xfId="0" applyBorder="1" applyAlignment="1">
      <alignment horizontal="left" vertical="center" indent="1"/>
    </xf>
    <xf numFmtId="174" fontId="0" fillId="0" borderId="11" xfId="44" applyNumberFormat="1" applyFont="1" applyBorder="1" applyAlignment="1">
      <alignment horizontal="center" vertical="center"/>
    </xf>
    <xf numFmtId="174" fontId="0" fillId="0" borderId="26" xfId="44" applyNumberFormat="1" applyFont="1" applyBorder="1" applyAlignment="1">
      <alignment horizontal="center" vertical="center"/>
    </xf>
    <xf numFmtId="174" fontId="0" fillId="0" borderId="10" xfId="44" applyNumberFormat="1" applyFont="1" applyBorder="1" applyAlignment="1">
      <alignment horizontal="center" vertical="center"/>
    </xf>
    <xf numFmtId="174" fontId="0" fillId="0" borderId="16" xfId="44" applyNumberFormat="1" applyFont="1" applyBorder="1" applyAlignment="1">
      <alignment horizontal="center" vertical="center"/>
    </xf>
    <xf numFmtId="174" fontId="0" fillId="0" borderId="17" xfId="44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left" vertical="center" indent="1"/>
    </xf>
    <xf numFmtId="174" fontId="0" fillId="0" borderId="17" xfId="44" applyNumberFormat="1" applyFont="1" applyBorder="1" applyAlignment="1">
      <alignment vertical="center"/>
    </xf>
    <xf numFmtId="0" fontId="0" fillId="0" borderId="11" xfId="0" applyBorder="1" applyAlignment="1">
      <alignment horizontal="left" vertical="center" indent="1"/>
    </xf>
    <xf numFmtId="0" fontId="1" fillId="0" borderId="25" xfId="0" applyFont="1" applyBorder="1" applyAlignment="1">
      <alignment horizontal="left" vertical="center" indent="1"/>
    </xf>
    <xf numFmtId="174" fontId="1" fillId="0" borderId="11" xfId="44" applyNumberFormat="1" applyFont="1" applyBorder="1" applyAlignment="1">
      <alignment horizontal="center" vertical="center"/>
    </xf>
    <xf numFmtId="174" fontId="1" fillId="0" borderId="26" xfId="44" applyNumberFormat="1" applyFont="1" applyBorder="1" applyAlignment="1">
      <alignment horizontal="center" vertical="center"/>
    </xf>
    <xf numFmtId="174" fontId="1" fillId="0" borderId="10" xfId="44" applyNumberFormat="1" applyFont="1" applyBorder="1" applyAlignment="1">
      <alignment horizontal="center" vertical="center"/>
    </xf>
    <xf numFmtId="174" fontId="1" fillId="0" borderId="16" xfId="44" applyNumberFormat="1" applyFont="1" applyBorder="1" applyAlignment="1">
      <alignment horizontal="center" vertical="center"/>
    </xf>
    <xf numFmtId="174" fontId="1" fillId="0" borderId="17" xfId="44" applyNumberFormat="1" applyFont="1" applyBorder="1" applyAlignment="1">
      <alignment horizontal="center" vertical="center"/>
    </xf>
    <xf numFmtId="174" fontId="0" fillId="0" borderId="16" xfId="44" applyNumberFormat="1" applyFont="1" applyBorder="1" applyAlignment="1">
      <alignment vertical="center"/>
    </xf>
    <xf numFmtId="174" fontId="1" fillId="0" borderId="27" xfId="44" applyNumberFormat="1" applyFont="1" applyBorder="1" applyAlignment="1">
      <alignment horizontal="center" vertical="center"/>
    </xf>
    <xf numFmtId="174" fontId="1" fillId="0" borderId="28" xfId="44" applyNumberFormat="1" applyFont="1" applyBorder="1" applyAlignment="1">
      <alignment horizontal="center" vertical="center"/>
    </xf>
    <xf numFmtId="174" fontId="1" fillId="0" borderId="29" xfId="44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indent="1"/>
    </xf>
    <xf numFmtId="174" fontId="1" fillId="0" borderId="13" xfId="44" applyNumberFormat="1" applyFont="1" applyBorder="1" applyAlignment="1">
      <alignment vertical="center"/>
    </xf>
    <xf numFmtId="174" fontId="1" fillId="0" borderId="30" xfId="44" applyNumberFormat="1" applyFont="1" applyBorder="1" applyAlignment="1">
      <alignment vertical="center"/>
    </xf>
    <xf numFmtId="174" fontId="1" fillId="0" borderId="14" xfId="44" applyNumberFormat="1" applyFont="1" applyBorder="1" applyAlignment="1">
      <alignment vertical="center"/>
    </xf>
    <xf numFmtId="174" fontId="1" fillId="0" borderId="15" xfId="44" applyNumberFormat="1" applyFont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174" fontId="0" fillId="0" borderId="0" xfId="44" applyNumberFormat="1" applyFont="1" applyAlignment="1">
      <alignment vertical="center"/>
    </xf>
    <xf numFmtId="0" fontId="0" fillId="0" borderId="31" xfId="0" applyFont="1" applyBorder="1" applyAlignment="1">
      <alignment horizontal="left" vertical="center" indent="1"/>
    </xf>
    <xf numFmtId="174" fontId="0" fillId="0" borderId="32" xfId="44" applyNumberFormat="1" applyFont="1" applyBorder="1" applyAlignment="1">
      <alignment vertical="center"/>
    </xf>
    <xf numFmtId="174" fontId="0" fillId="0" borderId="33" xfId="44" applyNumberFormat="1" applyFont="1" applyBorder="1" applyAlignment="1">
      <alignment vertical="center"/>
    </xf>
    <xf numFmtId="174" fontId="0" fillId="0" borderId="31" xfId="44" applyNumberFormat="1" applyFont="1" applyBorder="1" applyAlignment="1">
      <alignment vertical="center"/>
    </xf>
    <xf numFmtId="174" fontId="0" fillId="0" borderId="34" xfId="44" applyNumberFormat="1" applyFont="1" applyBorder="1" applyAlignment="1">
      <alignment vertical="center"/>
    </xf>
    <xf numFmtId="174" fontId="0" fillId="0" borderId="35" xfId="44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4" fontId="5" fillId="0" borderId="16" xfId="44" applyNumberFormat="1" applyFont="1" applyBorder="1" applyAlignment="1">
      <alignment/>
    </xf>
    <xf numFmtId="174" fontId="5" fillId="0" borderId="17" xfId="44" applyNumberFormat="1" applyFont="1" applyBorder="1" applyAlignment="1">
      <alignment/>
    </xf>
    <xf numFmtId="0" fontId="5" fillId="0" borderId="16" xfId="44" applyNumberFormat="1" applyFont="1" applyBorder="1" applyAlignment="1">
      <alignment horizontal="center"/>
    </xf>
    <xf numFmtId="0" fontId="5" fillId="0" borderId="17" xfId="44" applyNumberFormat="1" applyFont="1" applyBorder="1" applyAlignment="1">
      <alignment horizontal="center"/>
    </xf>
    <xf numFmtId="174" fontId="5" fillId="0" borderId="28" xfId="44" applyNumberFormat="1" applyFont="1" applyBorder="1" applyAlignment="1">
      <alignment/>
    </xf>
    <xf numFmtId="174" fontId="5" fillId="0" borderId="29" xfId="44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74" fontId="5" fillId="0" borderId="11" xfId="44" applyNumberFormat="1" applyFont="1" applyBorder="1" applyAlignment="1">
      <alignment/>
    </xf>
    <xf numFmtId="0" fontId="5" fillId="0" borderId="11" xfId="44" applyNumberFormat="1" applyFont="1" applyBorder="1" applyAlignment="1">
      <alignment horizontal="center"/>
    </xf>
    <xf numFmtId="174" fontId="5" fillId="0" borderId="36" xfId="44" applyNumberFormat="1" applyFont="1" applyBorder="1" applyAlignment="1">
      <alignment/>
    </xf>
    <xf numFmtId="0" fontId="4" fillId="0" borderId="3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8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4" sqref="J4"/>
    </sheetView>
  </sheetViews>
  <sheetFormatPr defaultColWidth="12" defaultRowHeight="12.75"/>
  <cols>
    <col min="1" max="1" width="31.16015625" style="0" bestFit="1" customWidth="1"/>
    <col min="5" max="5" width="39.66015625" style="0" bestFit="1" customWidth="1"/>
    <col min="6" max="6" width="12.33203125" style="0" customWidth="1"/>
  </cols>
  <sheetData>
    <row r="1" spans="1:8" ht="19.5" thickBot="1">
      <c r="A1" s="97" t="s">
        <v>82</v>
      </c>
      <c r="B1" s="97"/>
      <c r="C1" s="97"/>
      <c r="D1" s="97"/>
      <c r="E1" s="97"/>
      <c r="F1" s="97"/>
      <c r="G1" s="97"/>
      <c r="H1" s="97"/>
    </row>
    <row r="2" spans="1:8" ht="14.25" thickBot="1" thickTop="1">
      <c r="A2" s="102" t="s">
        <v>5</v>
      </c>
      <c r="B2" s="7" t="s">
        <v>6</v>
      </c>
      <c r="C2" s="7" t="s">
        <v>7</v>
      </c>
      <c r="D2" s="8" t="s">
        <v>8</v>
      </c>
      <c r="E2" s="36" t="s">
        <v>9</v>
      </c>
      <c r="F2" s="7" t="s">
        <v>6</v>
      </c>
      <c r="G2" s="7" t="s">
        <v>7</v>
      </c>
      <c r="H2" s="8" t="s">
        <v>8</v>
      </c>
    </row>
    <row r="3" spans="1:8" ht="13.5" thickTop="1">
      <c r="A3" s="103" t="s">
        <v>0</v>
      </c>
      <c r="B3" s="9"/>
      <c r="C3" s="9"/>
      <c r="D3" s="10"/>
      <c r="E3" s="104" t="s">
        <v>10</v>
      </c>
      <c r="F3" s="9"/>
      <c r="G3" s="9"/>
      <c r="H3" s="10"/>
    </row>
    <row r="4" spans="1:8" ht="12.75">
      <c r="A4" s="105" t="s">
        <v>83</v>
      </c>
      <c r="B4" s="11"/>
      <c r="C4" s="11"/>
      <c r="D4" s="12"/>
      <c r="E4" s="54" t="s">
        <v>11</v>
      </c>
      <c r="F4" s="11"/>
      <c r="G4" s="11"/>
      <c r="H4" s="12"/>
    </row>
    <row r="5" spans="1:8" ht="12.75">
      <c r="A5" s="105" t="s">
        <v>84</v>
      </c>
      <c r="B5" s="11"/>
      <c r="C5" s="11"/>
      <c r="D5" s="12"/>
      <c r="E5" s="54" t="s">
        <v>12</v>
      </c>
      <c r="F5" s="11"/>
      <c r="G5" s="11"/>
      <c r="H5" s="12"/>
    </row>
    <row r="6" spans="1:8" ht="12.75">
      <c r="A6" s="105" t="s">
        <v>85</v>
      </c>
      <c r="B6" s="11"/>
      <c r="C6" s="11"/>
      <c r="D6" s="12"/>
      <c r="E6" s="54" t="s">
        <v>13</v>
      </c>
      <c r="F6" s="11"/>
      <c r="G6" s="11"/>
      <c r="H6" s="12"/>
    </row>
    <row r="7" spans="1:8" ht="12.75">
      <c r="A7" s="105" t="s">
        <v>86</v>
      </c>
      <c r="B7" s="11"/>
      <c r="C7" s="11"/>
      <c r="D7" s="12"/>
      <c r="E7" s="54" t="s">
        <v>19</v>
      </c>
      <c r="F7" s="11"/>
      <c r="G7" s="11"/>
      <c r="H7" s="12"/>
    </row>
    <row r="8" spans="1:8" ht="12.75">
      <c r="A8" s="105" t="s">
        <v>87</v>
      </c>
      <c r="B8" s="11"/>
      <c r="C8" s="11"/>
      <c r="D8" s="12"/>
      <c r="E8" s="54"/>
      <c r="F8" s="11"/>
      <c r="G8" s="11"/>
      <c r="H8" s="12"/>
    </row>
    <row r="9" spans="1:8" ht="12.75">
      <c r="A9" s="103"/>
      <c r="B9" s="9"/>
      <c r="C9" s="9"/>
      <c r="D9" s="10"/>
      <c r="E9" s="104" t="s">
        <v>14</v>
      </c>
      <c r="F9" s="9"/>
      <c r="G9" s="9"/>
      <c r="H9" s="10"/>
    </row>
    <row r="10" spans="1:8" ht="12.75">
      <c r="A10" s="103"/>
      <c r="B10" s="9"/>
      <c r="C10" s="9"/>
      <c r="D10" s="10"/>
      <c r="E10" s="105" t="s">
        <v>83</v>
      </c>
      <c r="F10" s="9"/>
      <c r="G10" s="9"/>
      <c r="H10" s="10"/>
    </row>
    <row r="11" spans="1:8" ht="12.75">
      <c r="A11" s="103"/>
      <c r="B11" s="9"/>
      <c r="C11" s="9"/>
      <c r="D11" s="10"/>
      <c r="E11" s="105" t="s">
        <v>84</v>
      </c>
      <c r="F11" s="9"/>
      <c r="G11" s="9"/>
      <c r="H11" s="10"/>
    </row>
    <row r="12" spans="1:8" ht="12.75">
      <c r="A12" s="103"/>
      <c r="B12" s="9"/>
      <c r="C12" s="9"/>
      <c r="D12" s="10"/>
      <c r="E12" s="105" t="s">
        <v>85</v>
      </c>
      <c r="F12" s="9"/>
      <c r="G12" s="9"/>
      <c r="H12" s="10"/>
    </row>
    <row r="13" spans="1:8" ht="12.75">
      <c r="A13" s="106"/>
      <c r="B13" s="11"/>
      <c r="C13" s="11"/>
      <c r="D13" s="12"/>
      <c r="E13" s="54"/>
      <c r="F13" s="11"/>
      <c r="G13" s="11"/>
      <c r="H13" s="12"/>
    </row>
    <row r="14" spans="1:8" ht="12.75">
      <c r="A14" s="103"/>
      <c r="B14" s="9"/>
      <c r="C14" s="9"/>
      <c r="D14" s="10"/>
      <c r="E14" s="104" t="s">
        <v>88</v>
      </c>
      <c r="F14" s="9"/>
      <c r="G14" s="9"/>
      <c r="H14" s="10"/>
    </row>
    <row r="15" spans="1:8" ht="12.75">
      <c r="A15" s="105"/>
      <c r="B15" s="11"/>
      <c r="C15" s="11"/>
      <c r="D15" s="12"/>
      <c r="E15" s="43" t="s">
        <v>89</v>
      </c>
      <c r="F15" s="11"/>
      <c r="G15" s="11"/>
      <c r="H15" s="12"/>
    </row>
    <row r="16" spans="1:8" ht="12.75">
      <c r="A16" s="105"/>
      <c r="B16" s="11"/>
      <c r="C16" s="11"/>
      <c r="D16" s="12"/>
      <c r="E16" s="43"/>
      <c r="F16" s="11"/>
      <c r="G16" s="11"/>
      <c r="H16" s="12"/>
    </row>
    <row r="17" spans="1:8" ht="12.75">
      <c r="A17" s="103"/>
      <c r="B17" s="11"/>
      <c r="C17" s="11"/>
      <c r="D17" s="12"/>
      <c r="E17" s="104" t="s">
        <v>15</v>
      </c>
      <c r="F17" s="9"/>
      <c r="G17" s="9"/>
      <c r="H17" s="10"/>
    </row>
    <row r="18" spans="1:8" ht="12.75">
      <c r="A18" s="105"/>
      <c r="B18" s="11"/>
      <c r="C18" s="11"/>
      <c r="D18" s="12"/>
      <c r="E18" s="106" t="s">
        <v>1</v>
      </c>
      <c r="F18" s="11"/>
      <c r="G18" s="11"/>
      <c r="H18" s="12"/>
    </row>
    <row r="19" spans="1:8" ht="12.75">
      <c r="A19" s="105"/>
      <c r="B19" s="11"/>
      <c r="C19" s="11"/>
      <c r="D19" s="12"/>
      <c r="E19" s="106" t="s">
        <v>2</v>
      </c>
      <c r="F19" s="11"/>
      <c r="G19" s="11"/>
      <c r="H19" s="12"/>
    </row>
    <row r="20" spans="1:8" ht="12.75">
      <c r="A20" s="103" t="s">
        <v>90</v>
      </c>
      <c r="B20" s="11"/>
      <c r="C20" s="11"/>
      <c r="D20" s="12"/>
      <c r="E20" s="106" t="s">
        <v>3</v>
      </c>
      <c r="F20" s="11"/>
      <c r="G20" s="11"/>
      <c r="H20" s="12"/>
    </row>
    <row r="21" spans="1:8" ht="12.75">
      <c r="A21" s="105" t="s">
        <v>83</v>
      </c>
      <c r="B21" s="11"/>
      <c r="C21" s="11"/>
      <c r="D21" s="12"/>
      <c r="E21" s="54"/>
      <c r="F21" s="11"/>
      <c r="G21" s="11"/>
      <c r="H21" s="12"/>
    </row>
    <row r="22" spans="1:8" ht="12.75">
      <c r="A22" s="105" t="s">
        <v>84</v>
      </c>
      <c r="B22" s="9"/>
      <c r="C22" s="9"/>
      <c r="D22" s="10"/>
      <c r="E22" s="104" t="s">
        <v>16</v>
      </c>
      <c r="F22" s="9"/>
      <c r="G22" s="9"/>
      <c r="H22" s="10"/>
    </row>
    <row r="23" spans="1:8" ht="12.75">
      <c r="A23" s="105" t="s">
        <v>91</v>
      </c>
      <c r="B23" s="11"/>
      <c r="C23" s="11"/>
      <c r="D23" s="12"/>
      <c r="E23" s="54" t="s">
        <v>1</v>
      </c>
      <c r="F23" s="11"/>
      <c r="G23" s="11"/>
      <c r="H23" s="12"/>
    </row>
    <row r="24" spans="1:8" ht="12.75">
      <c r="A24" s="106"/>
      <c r="B24" s="11"/>
      <c r="C24" s="11"/>
      <c r="D24" s="12"/>
      <c r="E24" s="54" t="s">
        <v>17</v>
      </c>
      <c r="F24" s="11"/>
      <c r="G24" s="11"/>
      <c r="H24" s="12"/>
    </row>
    <row r="25" spans="1:8" ht="13.5" thickBot="1">
      <c r="A25" s="106"/>
      <c r="B25" s="11"/>
      <c r="C25" s="11"/>
      <c r="D25" s="12"/>
      <c r="E25" s="43" t="s">
        <v>92</v>
      </c>
      <c r="F25" s="11"/>
      <c r="G25" s="11"/>
      <c r="H25" s="12"/>
    </row>
    <row r="26" spans="1:8" ht="14.25" thickBot="1" thickTop="1">
      <c r="A26" s="102" t="s">
        <v>4</v>
      </c>
      <c r="B26" s="13">
        <f>B3+B9+B14+B22</f>
        <v>0</v>
      </c>
      <c r="C26" s="13">
        <f>C3+C9+C14+C22</f>
        <v>0</v>
      </c>
      <c r="D26" s="14">
        <f>D3+D9+D14+D22</f>
        <v>0</v>
      </c>
      <c r="E26" s="36" t="s">
        <v>18</v>
      </c>
      <c r="F26" s="13">
        <f>F3+F9+F14+F17+F22</f>
        <v>0</v>
      </c>
      <c r="G26" s="13">
        <f>G3+G9+G14+G17+G22</f>
        <v>0</v>
      </c>
      <c r="H26" s="14">
        <f>H3+H9+H14+H17+H22</f>
        <v>0</v>
      </c>
    </row>
    <row r="27" ht="13.5" thickTop="1"/>
    <row r="28" spans="1:8" ht="19.5" thickBot="1">
      <c r="A28" s="97" t="s">
        <v>20</v>
      </c>
      <c r="B28" s="97"/>
      <c r="C28" s="97"/>
      <c r="D28" s="97"/>
      <c r="E28" s="97"/>
      <c r="F28" s="97"/>
      <c r="G28" s="97"/>
      <c r="H28" s="97"/>
    </row>
    <row r="29" spans="1:8" ht="14.25" thickBot="1" thickTop="1">
      <c r="A29" s="5" t="s">
        <v>5</v>
      </c>
      <c r="B29" s="7" t="s">
        <v>6</v>
      </c>
      <c r="C29" s="7" t="s">
        <v>7</v>
      </c>
      <c r="D29" s="8" t="s">
        <v>8</v>
      </c>
      <c r="E29" s="6" t="s">
        <v>9</v>
      </c>
      <c r="F29" s="7" t="s">
        <v>6</v>
      </c>
      <c r="G29" s="7" t="s">
        <v>7</v>
      </c>
      <c r="H29" s="8" t="s">
        <v>8</v>
      </c>
    </row>
    <row r="30" spans="1:8" ht="13.5" thickTop="1">
      <c r="A30" s="3" t="s">
        <v>0</v>
      </c>
      <c r="B30" s="9"/>
      <c r="C30" s="9"/>
      <c r="D30" s="10"/>
      <c r="E30" s="4" t="s">
        <v>10</v>
      </c>
      <c r="F30" s="9"/>
      <c r="G30" s="9"/>
      <c r="H30" s="10"/>
    </row>
    <row r="31" spans="1:8" ht="12.75">
      <c r="A31" s="1"/>
      <c r="B31" s="11"/>
      <c r="C31" s="11"/>
      <c r="D31" s="12"/>
      <c r="E31" s="2" t="s">
        <v>11</v>
      </c>
      <c r="F31" s="11"/>
      <c r="G31" s="11"/>
      <c r="H31" s="12"/>
    </row>
    <row r="32" spans="1:8" ht="12.75">
      <c r="A32" s="1"/>
      <c r="B32" s="11"/>
      <c r="C32" s="11"/>
      <c r="D32" s="12"/>
      <c r="E32" s="2" t="s">
        <v>12</v>
      </c>
      <c r="F32" s="11"/>
      <c r="G32" s="11"/>
      <c r="H32" s="12"/>
    </row>
    <row r="33" spans="1:8" ht="12.75">
      <c r="A33" s="1"/>
      <c r="B33" s="11"/>
      <c r="C33" s="11"/>
      <c r="D33" s="12"/>
      <c r="E33" s="2" t="s">
        <v>13</v>
      </c>
      <c r="F33" s="11"/>
      <c r="G33" s="11"/>
      <c r="H33" s="12"/>
    </row>
    <row r="34" spans="1:8" ht="12.75">
      <c r="A34" s="1"/>
      <c r="B34" s="11"/>
      <c r="C34" s="11"/>
      <c r="D34" s="12"/>
      <c r="E34" s="2" t="s">
        <v>19</v>
      </c>
      <c r="F34" s="11"/>
      <c r="G34" s="11"/>
      <c r="H34" s="12"/>
    </row>
    <row r="35" spans="1:8" ht="12.75">
      <c r="A35" s="3"/>
      <c r="B35" s="9"/>
      <c r="C35" s="9"/>
      <c r="D35" s="10"/>
      <c r="E35" s="4"/>
      <c r="F35" s="9"/>
      <c r="G35" s="9"/>
      <c r="H35" s="10"/>
    </row>
    <row r="36" spans="1:8" ht="12.75">
      <c r="A36" s="3" t="s">
        <v>93</v>
      </c>
      <c r="B36" s="9"/>
      <c r="C36" s="9"/>
      <c r="D36" s="10"/>
      <c r="E36" s="4" t="s">
        <v>94</v>
      </c>
      <c r="F36" s="9"/>
      <c r="G36" s="9"/>
      <c r="H36" s="10"/>
    </row>
    <row r="37" spans="1:8" ht="12.75">
      <c r="A37" s="1" t="s">
        <v>1</v>
      </c>
      <c r="B37" s="11"/>
      <c r="C37" s="11"/>
      <c r="D37" s="12"/>
      <c r="E37" s="2"/>
      <c r="F37" s="11"/>
      <c r="G37" s="11"/>
      <c r="H37" s="12"/>
    </row>
    <row r="38" spans="1:8" ht="12.75">
      <c r="A38" s="1" t="s">
        <v>2</v>
      </c>
      <c r="B38" s="11"/>
      <c r="C38" s="11"/>
      <c r="D38" s="12"/>
      <c r="E38" s="4" t="s">
        <v>16</v>
      </c>
      <c r="F38" s="9"/>
      <c r="G38" s="9"/>
      <c r="H38" s="10"/>
    </row>
    <row r="39" spans="1:8" ht="12.75">
      <c r="A39" s="107" t="s">
        <v>95</v>
      </c>
      <c r="B39" s="11"/>
      <c r="C39" s="11"/>
      <c r="D39" s="12"/>
      <c r="E39" s="2" t="s">
        <v>1</v>
      </c>
      <c r="F39" s="11"/>
      <c r="G39" s="11"/>
      <c r="H39" s="12"/>
    </row>
    <row r="40" spans="1:8" ht="12.75">
      <c r="A40" s="1"/>
      <c r="B40" s="11"/>
      <c r="C40" s="11"/>
      <c r="D40" s="12"/>
      <c r="E40" s="2" t="s">
        <v>17</v>
      </c>
      <c r="F40" s="11"/>
      <c r="G40" s="11"/>
      <c r="H40" s="12"/>
    </row>
    <row r="41" spans="1:8" ht="13.5" thickBot="1">
      <c r="A41" s="3"/>
      <c r="B41" s="9"/>
      <c r="C41" s="9"/>
      <c r="D41" s="10"/>
      <c r="E41" s="108" t="s">
        <v>92</v>
      </c>
      <c r="F41" s="9"/>
      <c r="G41" s="9"/>
      <c r="H41" s="10"/>
    </row>
    <row r="42" spans="1:8" ht="14.25" thickBot="1" thickTop="1">
      <c r="A42" s="5" t="s">
        <v>4</v>
      </c>
      <c r="B42" s="13">
        <f>B30+B35+B36+B41</f>
        <v>0</v>
      </c>
      <c r="C42" s="13">
        <f>C30+C35+C36+C41</f>
        <v>0</v>
      </c>
      <c r="D42" s="14">
        <f>D30+D35+D36+D41</f>
        <v>0</v>
      </c>
      <c r="E42" s="6" t="s">
        <v>18</v>
      </c>
      <c r="F42" s="13">
        <f>F30+F35+F36+F38+F41</f>
        <v>0</v>
      </c>
      <c r="G42" s="13">
        <f>G30+G35+G36+G38+G41</f>
        <v>0</v>
      </c>
      <c r="H42" s="14">
        <f>H30+H35+H36+H38+H41</f>
        <v>0</v>
      </c>
    </row>
    <row r="43" ht="13.5" thickTop="1"/>
  </sheetData>
  <sheetProtection/>
  <mergeCells count="2">
    <mergeCell ref="A1:H1"/>
    <mergeCell ref="A28:H28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5" r:id="rId1"/>
  <headerFooter alignWithMargins="0">
    <oddHeader>&amp;CLANGEVIN (Corrigé : J.F. Gueugnon)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13" sqref="G13"/>
    </sheetView>
  </sheetViews>
  <sheetFormatPr defaultColWidth="10.66015625" defaultRowHeight="12.75"/>
  <cols>
    <col min="1" max="1" width="3.33203125" style="15" bestFit="1" customWidth="1"/>
    <col min="2" max="2" width="49.5" style="15" customWidth="1"/>
    <col min="3" max="5" width="17" style="34" customWidth="1"/>
    <col min="6" max="16384" width="10.66015625" style="15" customWidth="1"/>
  </cols>
  <sheetData>
    <row r="1" spans="2:5" ht="16.5" thickBot="1" thickTop="1">
      <c r="B1" s="16" t="s">
        <v>21</v>
      </c>
      <c r="C1" s="17" t="s">
        <v>6</v>
      </c>
      <c r="D1" s="17" t="s">
        <v>7</v>
      </c>
      <c r="E1" s="18" t="s">
        <v>8</v>
      </c>
    </row>
    <row r="2" spans="2:5" ht="15.75" thickTop="1">
      <c r="B2" s="19" t="s">
        <v>22</v>
      </c>
      <c r="C2" s="20"/>
      <c r="D2" s="20"/>
      <c r="E2" s="21"/>
    </row>
    <row r="3" spans="1:5" ht="15">
      <c r="A3" s="15" t="s">
        <v>23</v>
      </c>
      <c r="B3" s="19" t="s">
        <v>24</v>
      </c>
      <c r="C3" s="20"/>
      <c r="D3" s="20"/>
      <c r="E3" s="21"/>
    </row>
    <row r="4" spans="2:5" ht="15">
      <c r="B4" s="19" t="s">
        <v>25</v>
      </c>
      <c r="C4" s="20"/>
      <c r="D4" s="20"/>
      <c r="E4" s="21"/>
    </row>
    <row r="5" spans="2:5" ht="15.75" thickBot="1">
      <c r="B5" s="19" t="s">
        <v>26</v>
      </c>
      <c r="C5" s="20">
        <f>C3+C4</f>
        <v>0</v>
      </c>
      <c r="D5" s="20">
        <f>D3+D4</f>
        <v>0</v>
      </c>
      <c r="E5" s="21">
        <f>E3+E4</f>
        <v>0</v>
      </c>
    </row>
    <row r="6" spans="1:5" ht="15.75" thickBot="1">
      <c r="A6" s="15" t="s">
        <v>27</v>
      </c>
      <c r="B6" s="22" t="s">
        <v>28</v>
      </c>
      <c r="C6" s="23">
        <f>C2-C5</f>
        <v>0</v>
      </c>
      <c r="D6" s="23">
        <f>D2-D5</f>
        <v>0</v>
      </c>
      <c r="E6" s="24">
        <f>E2-E5</f>
        <v>0</v>
      </c>
    </row>
    <row r="7" spans="2:5" ht="15.75" thickTop="1">
      <c r="B7" s="19" t="s">
        <v>29</v>
      </c>
      <c r="C7" s="20"/>
      <c r="D7" s="20"/>
      <c r="E7" s="21"/>
    </row>
    <row r="8" spans="1:5" ht="15">
      <c r="A8" s="15" t="s">
        <v>30</v>
      </c>
      <c r="B8" s="19" t="s">
        <v>31</v>
      </c>
      <c r="C8" s="20"/>
      <c r="D8" s="20"/>
      <c r="E8" s="21"/>
    </row>
    <row r="9" spans="1:5" ht="15">
      <c r="A9" s="15" t="s">
        <v>30</v>
      </c>
      <c r="B9" s="19" t="s">
        <v>32</v>
      </c>
      <c r="C9" s="20"/>
      <c r="D9" s="20"/>
      <c r="E9" s="21"/>
    </row>
    <row r="10" spans="1:5" ht="15.75" thickBot="1">
      <c r="A10" s="15" t="s">
        <v>33</v>
      </c>
      <c r="B10" s="19" t="s">
        <v>34</v>
      </c>
      <c r="C10" s="20"/>
      <c r="D10" s="20"/>
      <c r="E10" s="21"/>
    </row>
    <row r="11" spans="1:5" ht="15.75" thickBot="1">
      <c r="A11" s="15" t="s">
        <v>35</v>
      </c>
      <c r="B11" s="22" t="s">
        <v>36</v>
      </c>
      <c r="C11" s="23">
        <f>C7+C8+C9-C10</f>
        <v>0</v>
      </c>
      <c r="D11" s="23">
        <f>D7+D8+D9-D10</f>
        <v>0</v>
      </c>
      <c r="E11" s="24">
        <f>E7+E8+E9-E10</f>
        <v>0</v>
      </c>
    </row>
    <row r="12" spans="1:5" ht="16.5" thickBot="1" thickTop="1">
      <c r="A12" s="15" t="s">
        <v>23</v>
      </c>
      <c r="B12" s="19" t="s">
        <v>37</v>
      </c>
      <c r="C12" s="20"/>
      <c r="D12" s="20"/>
      <c r="E12" s="21"/>
    </row>
    <row r="13" spans="1:5" ht="15.75" thickBot="1">
      <c r="A13" s="15" t="s">
        <v>27</v>
      </c>
      <c r="B13" s="22" t="s">
        <v>38</v>
      </c>
      <c r="C13" s="23">
        <f>C6+C11-C12</f>
        <v>0</v>
      </c>
      <c r="D13" s="23">
        <f>D6+D11-D12</f>
        <v>0</v>
      </c>
      <c r="E13" s="24">
        <f>E6+E11-E12</f>
        <v>0</v>
      </c>
    </row>
    <row r="14" spans="1:5" ht="15.75" thickTop="1">
      <c r="A14" s="15" t="s">
        <v>39</v>
      </c>
      <c r="B14" s="19" t="s">
        <v>40</v>
      </c>
      <c r="C14" s="20"/>
      <c r="D14" s="20"/>
      <c r="E14" s="21"/>
    </row>
    <row r="15" spans="1:5" ht="15">
      <c r="A15" s="15" t="s">
        <v>23</v>
      </c>
      <c r="B15" s="19" t="s">
        <v>41</v>
      </c>
      <c r="C15" s="20"/>
      <c r="D15" s="20"/>
      <c r="E15" s="21"/>
    </row>
    <row r="16" spans="1:5" ht="15.75" thickBot="1">
      <c r="A16" s="15" t="s">
        <v>39</v>
      </c>
      <c r="B16" s="19" t="s">
        <v>42</v>
      </c>
      <c r="C16" s="20"/>
      <c r="D16" s="20"/>
      <c r="E16" s="21"/>
    </row>
    <row r="17" spans="1:5" ht="15.75" thickBot="1">
      <c r="A17" s="15" t="s">
        <v>27</v>
      </c>
      <c r="B17" s="22" t="s">
        <v>43</v>
      </c>
      <c r="C17" s="23">
        <f>C13-C14-C15-C16</f>
        <v>0</v>
      </c>
      <c r="D17" s="23">
        <f>D13-D14-D15-D16</f>
        <v>0</v>
      </c>
      <c r="E17" s="24">
        <f>E13-E14-E15-E16</f>
        <v>0</v>
      </c>
    </row>
    <row r="18" spans="1:5" ht="15.75" thickTop="1">
      <c r="A18" s="15" t="s">
        <v>44</v>
      </c>
      <c r="B18" s="19" t="s">
        <v>45</v>
      </c>
      <c r="C18" s="20"/>
      <c r="D18" s="20"/>
      <c r="E18" s="21"/>
    </row>
    <row r="19" spans="1:5" ht="15">
      <c r="A19" s="15" t="s">
        <v>44</v>
      </c>
      <c r="B19" s="19" t="s">
        <v>46</v>
      </c>
      <c r="C19" s="20"/>
      <c r="D19" s="20"/>
      <c r="E19" s="21"/>
    </row>
    <row r="20" spans="1:5" ht="15">
      <c r="A20" s="15" t="s">
        <v>39</v>
      </c>
      <c r="B20" s="19" t="s">
        <v>47</v>
      </c>
      <c r="C20" s="20"/>
      <c r="D20" s="20"/>
      <c r="E20" s="21"/>
    </row>
    <row r="21" spans="1:5" ht="15.75" thickBot="1">
      <c r="A21" s="15" t="s">
        <v>39</v>
      </c>
      <c r="B21" s="19" t="s">
        <v>48</v>
      </c>
      <c r="C21" s="20"/>
      <c r="D21" s="20"/>
      <c r="E21" s="21"/>
    </row>
    <row r="22" spans="1:5" ht="15.75" thickBot="1">
      <c r="A22" s="15" t="s">
        <v>27</v>
      </c>
      <c r="B22" s="22" t="s">
        <v>49</v>
      </c>
      <c r="C22" s="23">
        <f>C17+(C18+C19)-(C20+C21)</f>
        <v>0</v>
      </c>
      <c r="D22" s="23">
        <f>D17+(D18+D19)-(D20+D21)</f>
        <v>0</v>
      </c>
      <c r="E22" s="24">
        <f>E17+(E18+E19)-(E20+E21)</f>
        <v>0</v>
      </c>
    </row>
    <row r="23" spans="1:5" ht="15.75" thickTop="1">
      <c r="A23" s="15" t="s">
        <v>30</v>
      </c>
      <c r="B23" s="19" t="s">
        <v>50</v>
      </c>
      <c r="C23" s="20"/>
      <c r="D23" s="20"/>
      <c r="E23" s="21"/>
    </row>
    <row r="24" spans="1:5" ht="15.75" thickBot="1">
      <c r="A24" s="15" t="s">
        <v>39</v>
      </c>
      <c r="B24" s="19" t="s">
        <v>51</v>
      </c>
      <c r="C24" s="20"/>
      <c r="D24" s="20"/>
      <c r="E24" s="21"/>
    </row>
    <row r="25" spans="1:5" ht="15.75" thickBot="1">
      <c r="A25" s="15" t="s">
        <v>27</v>
      </c>
      <c r="B25" s="22" t="s">
        <v>52</v>
      </c>
      <c r="C25" s="23">
        <f>C22+C23-C24</f>
        <v>0</v>
      </c>
      <c r="D25" s="23">
        <f>D22+D23-D24</f>
        <v>0</v>
      </c>
      <c r="E25" s="24">
        <f>E22+E23-E24</f>
        <v>0</v>
      </c>
    </row>
    <row r="26" spans="2:5" ht="15.75" thickTop="1">
      <c r="B26" s="19" t="s">
        <v>53</v>
      </c>
      <c r="C26" s="20"/>
      <c r="D26" s="20"/>
      <c r="E26" s="21"/>
    </row>
    <row r="27" spans="1:5" ht="15.75" thickBot="1">
      <c r="A27" s="15" t="s">
        <v>39</v>
      </c>
      <c r="B27" s="19" t="s">
        <v>54</v>
      </c>
      <c r="C27" s="20"/>
      <c r="D27" s="20"/>
      <c r="E27" s="21"/>
    </row>
    <row r="28" spans="1:5" ht="15.75" thickBot="1">
      <c r="A28" s="15" t="s">
        <v>27</v>
      </c>
      <c r="B28" s="22" t="s">
        <v>55</v>
      </c>
      <c r="C28" s="23">
        <f>C26-C27</f>
        <v>0</v>
      </c>
      <c r="D28" s="23">
        <f>D26-D27</f>
        <v>0</v>
      </c>
      <c r="E28" s="24">
        <f>E26-E27</f>
        <v>0</v>
      </c>
    </row>
    <row r="29" spans="1:5" ht="15.75" thickTop="1">
      <c r="A29" s="15" t="s">
        <v>44</v>
      </c>
      <c r="B29" s="19" t="s">
        <v>56</v>
      </c>
      <c r="C29" s="20">
        <f>C25</f>
        <v>0</v>
      </c>
      <c r="D29" s="20">
        <f>D25</f>
        <v>0</v>
      </c>
      <c r="E29" s="21">
        <f>E25</f>
        <v>0</v>
      </c>
    </row>
    <row r="30" spans="1:5" ht="15">
      <c r="A30" s="15" t="s">
        <v>39</v>
      </c>
      <c r="B30" s="19" t="s">
        <v>57</v>
      </c>
      <c r="C30" s="20"/>
      <c r="D30" s="20"/>
      <c r="E30" s="21"/>
    </row>
    <row r="31" spans="1:5" ht="15.75" thickBot="1">
      <c r="A31" s="15" t="s">
        <v>23</v>
      </c>
      <c r="B31" s="19" t="s">
        <v>58</v>
      </c>
      <c r="C31" s="20"/>
      <c r="D31" s="20"/>
      <c r="E31" s="21"/>
    </row>
    <row r="32" spans="1:5" ht="15.75" thickBot="1">
      <c r="A32" s="15" t="s">
        <v>27</v>
      </c>
      <c r="B32" s="22" t="s">
        <v>59</v>
      </c>
      <c r="C32" s="23">
        <f>C28+C29-(C30+C31)</f>
        <v>0</v>
      </c>
      <c r="D32" s="23">
        <f>D28+D29-(D30+D31)</f>
        <v>0</v>
      </c>
      <c r="E32" s="24">
        <f>E28+E29-(E30+E31)</f>
        <v>0</v>
      </c>
    </row>
    <row r="33" spans="2:5" ht="15.75" thickTop="1">
      <c r="B33" s="25" t="s">
        <v>60</v>
      </c>
      <c r="C33" s="26"/>
      <c r="D33" s="26"/>
      <c r="E33" s="27"/>
    </row>
    <row r="34" spans="1:5" ht="15.75" thickBot="1">
      <c r="A34" s="15" t="s">
        <v>33</v>
      </c>
      <c r="B34" s="28" t="s">
        <v>61</v>
      </c>
      <c r="C34" s="29"/>
      <c r="D34" s="29"/>
      <c r="E34" s="30"/>
    </row>
    <row r="35" spans="1:5" ht="15.75" thickBot="1">
      <c r="A35" s="15" t="s">
        <v>35</v>
      </c>
      <c r="B35" s="31" t="s">
        <v>62</v>
      </c>
      <c r="C35" s="32">
        <f>C33-C34</f>
        <v>0</v>
      </c>
      <c r="D35" s="32">
        <f>D33-D34</f>
        <v>0</v>
      </c>
      <c r="E35" s="33">
        <f>E33-E34</f>
        <v>0</v>
      </c>
    </row>
    <row r="36" ht="15.7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D21" sqref="D21"/>
    </sheetView>
  </sheetViews>
  <sheetFormatPr defaultColWidth="12" defaultRowHeight="12.75"/>
  <cols>
    <col min="1" max="1" width="25.16015625" style="0" bestFit="1" customWidth="1"/>
    <col min="2" max="2" width="9.33203125" style="0" bestFit="1" customWidth="1"/>
    <col min="3" max="3" width="7.66015625" style="0" bestFit="1" customWidth="1"/>
    <col min="4" max="5" width="9.33203125" style="0" bestFit="1" customWidth="1"/>
    <col min="6" max="6" width="7.66015625" style="0" bestFit="1" customWidth="1"/>
    <col min="7" max="8" width="9.33203125" style="0" bestFit="1" customWidth="1"/>
    <col min="9" max="9" width="7.66015625" style="0" bestFit="1" customWidth="1"/>
    <col min="10" max="10" width="9.33203125" style="0" bestFit="1" customWidth="1"/>
    <col min="11" max="11" width="45.5" style="0" bestFit="1" customWidth="1"/>
    <col min="12" max="14" width="9.33203125" style="0" bestFit="1" customWidth="1"/>
  </cols>
  <sheetData>
    <row r="1" spans="1:14" ht="19.5" thickBot="1">
      <c r="A1" s="98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4.25" thickBot="1" thickTop="1">
      <c r="A2" s="35" t="s">
        <v>5</v>
      </c>
      <c r="B2" s="99" t="s">
        <v>6</v>
      </c>
      <c r="C2" s="99"/>
      <c r="D2" s="99"/>
      <c r="E2" s="100" t="s">
        <v>7</v>
      </c>
      <c r="F2" s="99"/>
      <c r="G2" s="101"/>
      <c r="H2" s="99" t="s">
        <v>8</v>
      </c>
      <c r="I2" s="99"/>
      <c r="J2" s="101"/>
      <c r="K2" s="36" t="s">
        <v>9</v>
      </c>
      <c r="L2" s="7" t="s">
        <v>6</v>
      </c>
      <c r="M2" s="7" t="s">
        <v>7</v>
      </c>
      <c r="N2" s="8" t="s">
        <v>8</v>
      </c>
    </row>
    <row r="3" spans="1:14" ht="13.5" thickTop="1">
      <c r="A3" s="37" t="s">
        <v>64</v>
      </c>
      <c r="B3" s="38">
        <v>10</v>
      </c>
      <c r="C3" s="38">
        <v>5</v>
      </c>
      <c r="D3" s="39">
        <f>B3-C3</f>
        <v>5</v>
      </c>
      <c r="E3" s="40">
        <v>13</v>
      </c>
      <c r="F3" s="41">
        <v>6</v>
      </c>
      <c r="G3" s="42">
        <f>E3-F3</f>
        <v>7</v>
      </c>
      <c r="H3" s="38">
        <v>10</v>
      </c>
      <c r="I3" s="41">
        <v>4</v>
      </c>
      <c r="J3" s="42">
        <f>H3-I3</f>
        <v>6</v>
      </c>
      <c r="K3" s="43" t="s">
        <v>65</v>
      </c>
      <c r="L3" s="44">
        <v>250</v>
      </c>
      <c r="M3" s="44">
        <v>250</v>
      </c>
      <c r="N3" s="45">
        <v>610</v>
      </c>
    </row>
    <row r="4" spans="1:14" ht="12.75">
      <c r="A4" s="46"/>
      <c r="B4" s="47"/>
      <c r="C4" s="47"/>
      <c r="D4" s="48"/>
      <c r="E4" s="49"/>
      <c r="F4" s="50"/>
      <c r="G4" s="51"/>
      <c r="H4" s="47"/>
      <c r="I4" s="50"/>
      <c r="J4" s="51"/>
      <c r="K4" s="43" t="s">
        <v>66</v>
      </c>
      <c r="L4" s="44">
        <v>230</v>
      </c>
      <c r="M4" s="44">
        <v>230</v>
      </c>
      <c r="N4" s="45">
        <v>250</v>
      </c>
    </row>
    <row r="5" spans="1:14" ht="12.75">
      <c r="A5" s="52" t="s">
        <v>67</v>
      </c>
      <c r="B5" s="47">
        <v>600</v>
      </c>
      <c r="C5" s="47">
        <v>255</v>
      </c>
      <c r="D5" s="48">
        <f>B5-C5</f>
        <v>345</v>
      </c>
      <c r="E5" s="49">
        <v>981</v>
      </c>
      <c r="F5" s="50">
        <v>335</v>
      </c>
      <c r="G5" s="51">
        <f>E5-F5</f>
        <v>646</v>
      </c>
      <c r="H5" s="47">
        <v>1033</v>
      </c>
      <c r="I5" s="50">
        <v>413</v>
      </c>
      <c r="J5" s="51">
        <f>H5-I5</f>
        <v>620</v>
      </c>
      <c r="K5" s="43" t="s">
        <v>68</v>
      </c>
      <c r="L5" s="44">
        <v>14</v>
      </c>
      <c r="M5" s="44">
        <v>6</v>
      </c>
      <c r="N5" s="45">
        <v>-4</v>
      </c>
    </row>
    <row r="6" spans="1:14" ht="12.75">
      <c r="A6" s="46"/>
      <c r="B6" s="47"/>
      <c r="C6" s="47"/>
      <c r="D6" s="48"/>
      <c r="E6" s="49"/>
      <c r="F6" s="50"/>
      <c r="G6" s="51"/>
      <c r="H6" s="47"/>
      <c r="I6" s="50"/>
      <c r="J6" s="51"/>
      <c r="K6" s="43" t="s">
        <v>69</v>
      </c>
      <c r="L6" s="44">
        <v>-8</v>
      </c>
      <c r="M6" s="44">
        <v>-10</v>
      </c>
      <c r="N6" s="53">
        <v>24</v>
      </c>
    </row>
    <row r="7" spans="1:14" ht="12.75">
      <c r="A7" s="37" t="s">
        <v>70</v>
      </c>
      <c r="B7" s="47">
        <v>250</v>
      </c>
      <c r="C7" s="47">
        <v>0</v>
      </c>
      <c r="D7" s="48">
        <f>B7-C7</f>
        <v>250</v>
      </c>
      <c r="E7" s="49">
        <v>390</v>
      </c>
      <c r="F7" s="50">
        <v>0</v>
      </c>
      <c r="G7" s="51">
        <f>E7-F7</f>
        <v>390</v>
      </c>
      <c r="H7" s="47">
        <v>410</v>
      </c>
      <c r="I7" s="50">
        <v>0</v>
      </c>
      <c r="J7" s="51">
        <f>H7-I7</f>
        <v>410</v>
      </c>
      <c r="K7" s="54"/>
      <c r="L7" s="44"/>
      <c r="M7" s="44"/>
      <c r="N7" s="45"/>
    </row>
    <row r="8" spans="1:14" ht="12.75">
      <c r="A8" s="55"/>
      <c r="B8" s="56"/>
      <c r="C8" s="56"/>
      <c r="D8" s="57"/>
      <c r="E8" s="58"/>
      <c r="F8" s="59"/>
      <c r="G8" s="60"/>
      <c r="H8" s="56"/>
      <c r="I8" s="59"/>
      <c r="J8" s="60"/>
      <c r="K8" s="43" t="s">
        <v>71</v>
      </c>
      <c r="L8" s="61">
        <v>130</v>
      </c>
      <c r="M8" s="61">
        <v>540</v>
      </c>
      <c r="N8" s="53">
        <v>210</v>
      </c>
    </row>
    <row r="9" spans="1:14" ht="12.75">
      <c r="A9" s="37" t="s">
        <v>72</v>
      </c>
      <c r="B9" s="47">
        <v>420</v>
      </c>
      <c r="C9" s="47">
        <v>50</v>
      </c>
      <c r="D9" s="48">
        <f>B9-C9</f>
        <v>370</v>
      </c>
      <c r="E9" s="49">
        <v>597</v>
      </c>
      <c r="F9" s="50">
        <v>60</v>
      </c>
      <c r="G9" s="51">
        <f>E9-F9</f>
        <v>537</v>
      </c>
      <c r="H9" s="47">
        <v>626</v>
      </c>
      <c r="I9" s="50">
        <v>50</v>
      </c>
      <c r="J9" s="51">
        <f>H9-I9</f>
        <v>576</v>
      </c>
      <c r="K9" s="43"/>
      <c r="L9" s="61"/>
      <c r="M9" s="61"/>
      <c r="N9" s="53"/>
    </row>
    <row r="10" spans="1:14" ht="12.75">
      <c r="A10" s="46"/>
      <c r="B10" s="47"/>
      <c r="C10" s="47"/>
      <c r="D10" s="48"/>
      <c r="E10" s="49"/>
      <c r="F10" s="50"/>
      <c r="G10" s="51"/>
      <c r="H10" s="47"/>
      <c r="I10" s="50"/>
      <c r="J10" s="51"/>
      <c r="K10" s="43"/>
      <c r="L10" s="61"/>
      <c r="M10" s="61"/>
      <c r="N10" s="53"/>
    </row>
    <row r="11" spans="1:14" ht="12.75">
      <c r="A11" s="37" t="s">
        <v>73</v>
      </c>
      <c r="B11" s="47">
        <v>76</v>
      </c>
      <c r="C11" s="47">
        <v>0</v>
      </c>
      <c r="D11" s="48">
        <f>B11-C11</f>
        <v>76</v>
      </c>
      <c r="E11" s="49">
        <v>46</v>
      </c>
      <c r="F11" s="50">
        <v>0</v>
      </c>
      <c r="G11" s="51">
        <f>E11-F11</f>
        <v>46</v>
      </c>
      <c r="H11" s="47">
        <v>52</v>
      </c>
      <c r="I11" s="50">
        <v>0</v>
      </c>
      <c r="J11" s="51">
        <f>H11-I11</f>
        <v>52</v>
      </c>
      <c r="K11" s="43" t="s">
        <v>74</v>
      </c>
      <c r="L11" s="61">
        <v>430</v>
      </c>
      <c r="M11" s="61">
        <v>610</v>
      </c>
      <c r="N11" s="53">
        <v>594</v>
      </c>
    </row>
    <row r="12" spans="1:14" ht="13.5" thickBot="1">
      <c r="A12" s="55"/>
      <c r="B12" s="56"/>
      <c r="C12" s="56"/>
      <c r="D12" s="57"/>
      <c r="E12" s="62"/>
      <c r="F12" s="63"/>
      <c r="G12" s="64"/>
      <c r="H12" s="56"/>
      <c r="I12" s="59"/>
      <c r="J12" s="60"/>
      <c r="K12" s="54"/>
      <c r="L12" s="44"/>
      <c r="M12" s="44"/>
      <c r="N12" s="45"/>
    </row>
    <row r="13" spans="1:14" ht="14.25" thickBot="1" thickTop="1">
      <c r="A13" s="65" t="s">
        <v>4</v>
      </c>
      <c r="B13" s="66">
        <f>SUM(B3:B12)</f>
        <v>1356</v>
      </c>
      <c r="C13" s="66">
        <f aca="true" t="shared" si="0" ref="C13:J13">SUM(C3:C12)</f>
        <v>310</v>
      </c>
      <c r="D13" s="66">
        <f t="shared" si="0"/>
        <v>1046</v>
      </c>
      <c r="E13" s="66">
        <f t="shared" si="0"/>
        <v>2027</v>
      </c>
      <c r="F13" s="66">
        <f t="shared" si="0"/>
        <v>401</v>
      </c>
      <c r="G13" s="66">
        <f t="shared" si="0"/>
        <v>1626</v>
      </c>
      <c r="H13" s="66">
        <f t="shared" si="0"/>
        <v>2131</v>
      </c>
      <c r="I13" s="66">
        <f t="shared" si="0"/>
        <v>467</v>
      </c>
      <c r="J13" s="67">
        <f t="shared" si="0"/>
        <v>1664</v>
      </c>
      <c r="K13" s="36" t="s">
        <v>18</v>
      </c>
      <c r="L13" s="68">
        <f>SUM(L3:L12)</f>
        <v>1046</v>
      </c>
      <c r="M13" s="68">
        <f>SUM(M3:M12)</f>
        <v>1626</v>
      </c>
      <c r="N13" s="69">
        <f>SUM(N3:N12)</f>
        <v>1684</v>
      </c>
    </row>
    <row r="14" spans="1:14" ht="14.25" thickBot="1" thickTop="1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0"/>
      <c r="L14" s="72"/>
      <c r="M14" s="72"/>
      <c r="N14" s="72"/>
    </row>
    <row r="15" spans="1:14" ht="13.5" thickBot="1">
      <c r="A15" s="73" t="s">
        <v>75</v>
      </c>
      <c r="B15" s="74">
        <v>140</v>
      </c>
      <c r="C15" s="75"/>
      <c r="D15" s="76"/>
      <c r="E15" s="74">
        <v>192</v>
      </c>
      <c r="F15" s="75"/>
      <c r="G15" s="77"/>
      <c r="H15" s="78">
        <v>204</v>
      </c>
      <c r="I15" s="75"/>
      <c r="J15" s="79"/>
      <c r="K15" s="80" t="s">
        <v>76</v>
      </c>
      <c r="L15" s="75">
        <v>130</v>
      </c>
      <c r="M15" s="75">
        <v>395</v>
      </c>
      <c r="N15" s="75">
        <v>80</v>
      </c>
    </row>
  </sheetData>
  <sheetProtection/>
  <mergeCells count="4">
    <mergeCell ref="A1:N1"/>
    <mergeCell ref="B2:D2"/>
    <mergeCell ref="E2:G2"/>
    <mergeCell ref="H2:J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12" sqref="C12"/>
    </sheetView>
  </sheetViews>
  <sheetFormatPr defaultColWidth="12" defaultRowHeight="12.75"/>
  <cols>
    <col min="1" max="1" width="48.66015625" style="0" bestFit="1" customWidth="1"/>
  </cols>
  <sheetData>
    <row r="1" spans="1:4" ht="17.25" thickBot="1" thickTop="1">
      <c r="A1" s="93" t="s">
        <v>77</v>
      </c>
      <c r="B1" s="89" t="s">
        <v>6</v>
      </c>
      <c r="C1" s="81" t="s">
        <v>7</v>
      </c>
      <c r="D1" s="82" t="s">
        <v>8</v>
      </c>
    </row>
    <row r="2" spans="1:4" ht="16.5" thickTop="1">
      <c r="A2" s="94" t="s">
        <v>78</v>
      </c>
      <c r="B2" s="90"/>
      <c r="C2" s="83"/>
      <c r="D2" s="84"/>
    </row>
    <row r="3" spans="1:4" ht="15.75">
      <c r="A3" s="95" t="s">
        <v>79</v>
      </c>
      <c r="B3" s="90"/>
      <c r="C3" s="83"/>
      <c r="D3" s="84"/>
    </row>
    <row r="4" spans="1:4" ht="15.75">
      <c r="A4" s="95" t="s">
        <v>80</v>
      </c>
      <c r="B4" s="91"/>
      <c r="C4" s="85"/>
      <c r="D4" s="86"/>
    </row>
    <row r="5" spans="1:4" ht="16.5" thickBot="1">
      <c r="A5" s="96" t="s">
        <v>81</v>
      </c>
      <c r="B5" s="92"/>
      <c r="C5" s="87"/>
      <c r="D5" s="88"/>
    </row>
    <row r="6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Gueugnon</dc:creator>
  <cp:keywords/>
  <dc:description/>
  <cp:lastModifiedBy>gueugnon</cp:lastModifiedBy>
  <cp:lastPrinted>2020-03-29T20:02:34Z</cp:lastPrinted>
  <dcterms:created xsi:type="dcterms:W3CDTF">2001-03-20T10:59:48Z</dcterms:created>
  <dcterms:modified xsi:type="dcterms:W3CDTF">2020-03-29T20:02:40Z</dcterms:modified>
  <cp:category/>
  <cp:version/>
  <cp:contentType/>
  <cp:contentStatus/>
</cp:coreProperties>
</file>