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4560" windowWidth="20730" windowHeight="4665" firstSheet="1" activeTab="1"/>
  </bookViews>
  <sheets>
    <sheet name="CB_DATA_" sheetId="4" state="hidden" r:id="rId1"/>
    <sheet name="Description" sheetId="14" r:id="rId2"/>
    <sheet name="Model" sheetId="13" r:id="rId3"/>
    <sheet name="Data" sheetId="8" r:id="rId4"/>
  </sheets>
  <definedNames>
    <definedName name="CB_97292da0e38742f489f6218859b3d15a" localSheetId="0" hidden="1">#N/A</definedName>
    <definedName name="CB_Block_00000000000000000000000000000000" localSheetId="0" hidden="1">"'7.0.0.0"</definedName>
    <definedName name="CB_Block_00000000000000000000000000000000" localSheetId="2" hidden="1">"'7.0.0.0"</definedName>
    <definedName name="CB_Block_00000000000000000000000000000001" localSheetId="0" hidden="1">"'635526726913832766"</definedName>
    <definedName name="CB_Block_00000000000000000000000000000001" localSheetId="2" hidden="1">"'635526726692412455"</definedName>
    <definedName name="CB_Block_00000000000000000000000000000003" localSheetId="0" hidden="1">"'11.1.3708.0"</definedName>
    <definedName name="CB_Block_00000000000000000000000000000003" localSheetId="2" hidden="1">"'11.1.3708.0"</definedName>
    <definedName name="CB_BlockExt_00000000000000000000000000000003" localSheetId="0" hidden="1">"'11.1.2.3.500"</definedName>
    <definedName name="CB_BlockExt_00000000000000000000000000000003" localSheetId="2" hidden="1">"'11.1.2.3.500"</definedName>
    <definedName name="CBWorkbookPriority" localSheetId="0" hidden="1">-588968726</definedName>
    <definedName name="CBx_4d7526a6a8684d2fa6f61383a9e5c7ce" localSheetId="0" hidden="1">"'Model'!$A$1"</definedName>
    <definedName name="CBx_57f6a0fdf98b4ffd89e8026567885000" localSheetId="0" hidden="1">"'Model Complete'!$A$1"</definedName>
    <definedName name="CBx_8eae4f9586be43538d09e8ef5ca30cae" localSheetId="0" hidden="1">"'Model 4'!$A$1"</definedName>
    <definedName name="CBx_91386ff925ef4fb69da3f9fb6f1e6af6" localSheetId="0" hidden="1">"'Model 3'!$A$1"</definedName>
    <definedName name="CBx_b9597d9637ee40649e1198df839e4fb0" localSheetId="0" hidden="1">"'Model 2'!$A$1"</definedName>
    <definedName name="CBx_f31296b9439446f1b5bea3365855d3df" localSheetId="0" hidden="1">"'CB_DATA_'!$A$1"</definedName>
    <definedName name="CBx_Sheet_Guid" localSheetId="0" hidden="1">"'f31296b9-4394-46f1-b5be-a3365855d3df"</definedName>
    <definedName name="CBx_Sheet_Guid" localSheetId="2" hidden="1">"'4d7526a6-a868-4d2f-a6f6-1383a9e5c7ce"</definedName>
    <definedName name="CBx_SheetRef" localSheetId="0" hidden="1">CB_DATA_!$A$14</definedName>
    <definedName name="CBx_SheetRef" localSheetId="2" hidden="1">CB_DATA_!$B$14</definedName>
    <definedName name="CBx_StorageType" localSheetId="0" hidden="1">2</definedName>
    <definedName name="CBx_StorageType" localSheetId="2" hidden="1">2</definedName>
    <definedName name="_xlnm.Print_Area" localSheetId="3">Data!$A$1:$O$31</definedName>
  </definedNames>
  <calcPr calcId="145621"/>
</workbook>
</file>

<file path=xl/calcChain.xml><?xml version="1.0" encoding="utf-8"?>
<calcChain xmlns="http://schemas.openxmlformats.org/spreadsheetml/2006/main">
  <c r="D10" i="8" l="1"/>
  <c r="E7" i="8"/>
  <c r="E6" i="8"/>
  <c r="E5" i="8"/>
  <c r="E4" i="8"/>
  <c r="A11" i="4"/>
  <c r="B11" i="4"/>
  <c r="C26" i="13" l="1"/>
  <c r="E11" i="8"/>
  <c r="E12" i="8" l="1"/>
  <c r="D12" i="8" s="1"/>
  <c r="D11" i="8"/>
  <c r="E13" i="8" l="1"/>
  <c r="D13" i="8" s="1"/>
  <c r="E14" i="8" l="1"/>
  <c r="D14" i="8"/>
  <c r="E15" i="8" l="1"/>
  <c r="D15" i="8" s="1"/>
  <c r="E16" i="8" l="1"/>
  <c r="D16" i="8"/>
  <c r="E17" i="8" l="1"/>
  <c r="D17" i="8" s="1"/>
  <c r="E18" i="8" l="1"/>
  <c r="D18" i="8"/>
  <c r="E19" i="8" l="1"/>
  <c r="D19" i="8" s="1"/>
  <c r="E20" i="8" l="1"/>
  <c r="D20" i="8"/>
  <c r="E21" i="8" l="1"/>
  <c r="D21" i="8" s="1"/>
  <c r="E22" i="8" l="1"/>
  <c r="D22" i="8"/>
  <c r="E23" i="8" l="1"/>
  <c r="E24" i="8" l="1"/>
  <c r="D24" i="8"/>
  <c r="D23" i="8"/>
  <c r="E25" i="8" l="1"/>
  <c r="D25" i="8"/>
  <c r="E26" i="8" l="1"/>
  <c r="D26" i="8"/>
  <c r="E27" i="8" l="1"/>
  <c r="E28" i="8" l="1"/>
  <c r="D28" i="8" s="1"/>
  <c r="D27" i="8"/>
  <c r="E29" i="8" l="1"/>
  <c r="F10" i="8" s="1" a="1"/>
  <c r="D29" i="8" l="1"/>
  <c r="F10" i="8"/>
  <c r="F12" i="8"/>
  <c r="F18" i="8"/>
  <c r="F16" i="8"/>
  <c r="F20" i="8"/>
  <c r="F11" i="8"/>
  <c r="F23" i="8"/>
  <c r="F22" i="8"/>
  <c r="F27" i="8"/>
  <c r="F15" i="8"/>
  <c r="F17" i="8"/>
  <c r="F19" i="8"/>
  <c r="F26" i="8"/>
  <c r="F14" i="8"/>
  <c r="F24" i="8"/>
  <c r="F13" i="8"/>
  <c r="F25" i="8"/>
  <c r="F21" i="8"/>
  <c r="F29" i="8"/>
  <c r="F28" i="8"/>
  <c r="F31" i="8" l="1"/>
</calcChain>
</file>

<file path=xl/sharedStrings.xml><?xml version="1.0" encoding="utf-8"?>
<sst xmlns="http://schemas.openxmlformats.org/spreadsheetml/2006/main" count="46" uniqueCount="45">
  <si>
    <t>Step 1:</t>
  </si>
  <si>
    <t>Step 2:</t>
  </si>
  <si>
    <t>Step 3:</t>
  </si>
  <si>
    <t>Step 4:</t>
  </si>
  <si>
    <t>Cycle Time</t>
  </si>
  <si>
    <t>Simulated Cycle Time</t>
  </si>
  <si>
    <t>Assumption Parameters</t>
  </si>
  <si>
    <t>Process Step</t>
  </si>
  <si>
    <t>Step 5:</t>
  </si>
  <si>
    <t>Step 6:</t>
  </si>
  <si>
    <t>Loan Process Example</t>
  </si>
  <si>
    <t>Performance Target:</t>
  </si>
  <si>
    <t>lognormal (mean, st dev)</t>
  </si>
  <si>
    <t>uniform (min, max)</t>
  </si>
  <si>
    <t>triangular (min, likely max)</t>
  </si>
  <si>
    <t>custom (two conditions)</t>
  </si>
  <si>
    <t>Loan Closing Data</t>
  </si>
  <si>
    <t>(fit to data on Data tab)</t>
  </si>
  <si>
    <t>normal (mean, st dev)</t>
  </si>
  <si>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</si>
  <si>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</si>
  <si>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</si>
  <si>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</si>
  <si>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</si>
  <si>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</si>
  <si>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</si>
  <si>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</si>
  <si>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</si>
  <si>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</si>
  <si>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</si>
  <si>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</si>
  <si>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4d7526a6-a868-4d2f-a6f6-1383a9e5c7ce</t>
  </si>
  <si>
    <t>CB_Block_0</t>
  </si>
  <si>
    <t>Decisioneering:7.0.0.0</t>
  </si>
  <si>
    <t>CB_Block_7.0.0.0:1</t>
  </si>
  <si>
    <t>f31296b9-4394-46f1-b5be-a3365855d3df</t>
  </si>
  <si>
    <t>㜸〱敤㕣㕢㙣ㅣ搵ㄹ摥㔹敦慥㜷㙣㙦扣挴㈱㈴㕣捤晤攲㘸㠹〳㈹㔰㤴〶㕦攲㈴㤰㡢ㄳ㍢〱㐴改㌲摥㍤㘳て搹㤹㌵㌳戳㑥㑣㈹㑤㔵㕡㐰愵愲搰㤷㠲㘸㡢㔰㠵摡㤷㑡昴〱㐱㑢㕢㔵慡搴慡㠲慡て愸㔲ㅦ㉡㔱㔴戵て慤慡㐸㝤攱〱㠹㝥摦㌹㌳扢戳扢摥戱㔹愰㌵㤵㑦戲㝦捥㥣摢㥣㜳晥敢昹晦㌳㐹㘸㠹㐴攲〳㈴晥换㤴㘲收攲㤹㘵捦ㄷ㜶㘱愲㕡愹㠸㤲㙦㔵ㅤ慦㌰收扡挶昲㈱换昳㝢搰㈰㔳戴㔰敦愵㡢㥥昵戰挸ㄶ㤷㠴敢愱㔱㍡㤱挸㘶昵㈴敡㌹〸㝦昹昰㐱㘷慦㠱ㄴ挰散挴昸搱戹〷㌱敡㡣㕦㜵挵㡥攱㤳慡敦㥥搱搱挲㘸攱愶㕢㜶摥㕡搸戹㘳㜸愲㔶昱㙢慥搸攳㠸㥡敦ㅡ㤵ㅤ挳搳戵戹㡡㔵扡㑢㉣捦㔶㑦〹㘷㡦㤸摢㜹搳㥣㜱昳慤愳㌷敦摥㙤摥㜶摢慤〳㜸㜵攲挸挴昸戴㉢㑣敦㘳ㅡ㌳捤㈹摦㍣㈹㑡ㄶ搷㈶㠴㙢㌹昳㠵㠹㜱晣㡤捣ㅦ㑦户ㄴ㘶ㄶ㠴昰昹㙡攱ち愷㈴㍣ㅤㅤ晢敤㌱捦慢搹㡢摣㍣摤㥥挲㔲㑢㠶攷愷敤〹㔱愹攸㜶㌸㙡搶㍥㡡扤慢ㄸ换〳昶㡣㜰㍣换户㤶㉣㝦㌹㘳捦㘲愰㜲捥㍥攱㠹攳㠶㌳㉦㡥ㄸ戶㐸摢晢㙢㔶㌹愵㔲愲攷摡㜰㠸攸挴攴昲ぢ㘳㥥㍤戱㘰戸㜲㐶ㅥ㌷㈶愶敤㤴㕢㙡㙥㝢㘵攷㜱㌹㜵昹〶㡥㜹㜵攷㜶愸㌹㘹戸昵㤶㈳㥤㕢〶㡢㙦㥥挱㡤㥤摢㐷昶愸戹捦昵㥤晢挸慤㙣㙥慤昵〷昴㉤㜷ㄴ㡢搱㌳〴扤〴㔹〲㈲㔰敦㈳攸㈷ㄸ〰搰㔲晦〶㤷㐴㍢戲㉡㔹㌴㤲挵戹㘴戱㤴㉣㤶㤳㐵㤱㉣㥡挹攲㝣戲戸㤰㉣㕡挹攲㠳挹攲㈹戴〹㔳戶户㌷ㄹ愴昹㝢ㅥ晡㐵敡㤷㝢愶㥥摡戶晤昶㙤摢づ㕦㌹戰〹㡤㡥〵㤳㥡㜴㡤搳㈰戵〶ㄵ敦㉡散攴㥦搵戹〲㑣㘱敥㌶㙦㌱㐷㐷换扢㜷ㅡ㌷ㄹ㘹㉥㉢〶昹㑤㠴㤲㐷摢〱昳㙥换㈹㔷㑦㑢摣㕤㍣㙥㜸愲戱㜱㈳㐱摤㜸戵收㤴扤㡢㔶慥㥣昱つ㕦㕣搸㕡搷ㄸ愴慤摢っ搸㑡㜸昲㝤㤷戶㜶㍢㘹㔴㙡㘲散㡣愵慡㉦㘹愹戶愷摤敡㕣攷摡㈹㔷㍣㔴慦㙤㥢搱ㄸ㠴摡㤲ㅣ扢㙤㤵慡㑡捤㙢㜸㘲愱敡〹㐷㑥㙦挴㥥戶㑡愷㠴㍢㈳㈸ㄲ㐵㔹㉥昵㝣㔶〵㕣㍦㜲搴挱㐲挱慤攵㉢愲愵收扥㌳㍥㤸㔹㤴㌱摦㐵攱晡换戳挶㕣㐵㙣㙤㙡愲摥㠹㡡敤㑤挵㔳搵㔲捤㥢愸㍡扥㕢慤㌴搷㡣㤵㤷っ㐸㥡昲攱㙡㔹愴㔲〹㈹ㄴ㈰㜰㝢㝡㌴㉤㜱㐳㘷㕥㤰㠸㠸愰㤸㡣扣慤㤹散ち挷戱㍡慣愲㈲㐸㤳挹慢㔶ㄹ㡣昳㤵㌲㈶㠶〳㈳㙢愲晥攰㑢慦㕢㘵搸㍡收㍥搹挶挹攴㔰戰晡㝤㑢挲昱てㄸ㑥戹㈲摣㔸敤愷㜱㐶晡㈰㐰晡ㅣ〴㐲挷摤愳慡搳捥㘸换改搳㔶搹㕦挸㉣〸㙢㝥挱㐷ㄹ㌴㘴㌶换慤㙤㑢晡㜹㈸搲㌷ㄳっ〱昴昵㈵㌲㕢搸㈸搳㠷㤴㐸㔳㍡挵昰㜲㤳㈰㘷扦㈶㕥ㅥ㌰愷慣㡡㉦㤴㔰ㅥ㌴㠱ㄱ愵搵㈴晡㜲㈴㔱搷㈸㈹㠵戱挵㥣〰㤵ㅡ㤶攳㉦㌷昸戶㡤㑢ㄴㄱ㙤挸㠲㜵㈷ぢ㈸ち㥡攵㐱っ慦㠱㘸㕡愴㐱㝣攳〸ㄱ㤱つ㘲㌴㍢㐶㙥㈶㌲戶㡦㤱ㄱ㘸ㅦ㈵㐲戶摥搹㔹㐶㤰搸摢㠹㤴㥤㍡昲攳㠶㌴㕢挹㤶㔷搲散㝣㙣㥣扥㤵攰〲㠲㙤〴摢〱戴扦㐱挲㔱捡㈱摦㥣昴㡢昰慣㕦㑣㜰〹〰攴㤳㑥㤹ㄳ㠸㉡摡㔰㙢戱㈳搹㉥〷㍢㔹ㅡ挵㑡ㄴ搱㌲慥摢㤹㌹㕢㈲㍡戰㍡搷㠷慥㑤㐹ㅤ㝢㑤㘷摡㡣㉥㠷ㄴㄹ搳㌴扡搶㔵㥡㐶㌷㠲㑤扢搴㕢㤷愱慢㍥㑣㜰㌹㠰㔲㉣㌴㜶搷㘶捤搳㥣晣㔴㤸㐴捡㄰敡㔲戹〷㐴㑣昳㍦㐶挰戵ㅤ㕤㌶散㘷㥡㠲㈳收愷摥㝥摥搱㤹户〳愴户攸捣つ㥤㐳㕦搱㠷戴愰慦〰㝢㘹㝦敥愸㕦慥㐲戵㝥㌵挱㌵〰㉤晡㠵㈷敦て敢㈵㤰㈶戱ㅤ挱摣㘶㝡㕣愴㠵㍢扢扣㈸愴昶ㄹ㌰㘷つ㜷㕥昸昰㕥ㅣ㥣㠴ㅤ㕣㜵㕤㔱挱㠱戶㉣ぢ㜸㜶戹愰戹搰㥢㜲慢㌶换㌷散㘳敦㔳愱ㄸ㔲愹㘴㑦愲挵㍥㡥戱㌳㈳晥愶〸攵㔰晦摥搴㔹㐸㐴㍡㌵㤳ㄷ晢挵㥦㉤㌷㈴㐹ㄷ㤲攴㍡㙣慢㝥㍤〰愴㠴昶挷㡥ㄲ㘵㠴捤㜶挸㘶捤搶㉡扤㝢㌱㈷㤳ㄶ晦㘱㥢ㅣ改㔷捥摡㜱昸づ扣㥣㍤㘳搹㜵㘱搱㙦㑦ぢ户〴扦㠲㔵ㄱ㝤捡㈵㑢㔱戳㈱㉢㍥㈵戲愲愷愷敤㉣ㅤ攳㕢㤳㜴搲㈲㈵㘲戹㍤戶㌲收ㅣ摥㈰㉡扡㈰㈹㔴㘲摣㐲㜵〹㐴捡㘳摢つㄱ搳㠵㠸㈹㘰攳昴ㅢ〹㜶ㄲ㡣〲愴㝦て㐹戳搶㡤㘷㈸慣㜷㠹敥散㘲㌱㤱㈵ㅡ愴㝢昰慤㡥挲敡㘶扥㘶㌷挱㘷〰㕡捣ㅦ㍡ㅦ㘳〸㔱愲㍣㐲㠸戴㤶㜴昳愴㈵㑥㤳〶㌶㤹〸㉡㑤搴㍣扦㙡㌳慡㤴㌳㈷慢㐷慡晥愴攵㉤㈲ち㌵㘴〶㤹扢ㄷ㠴〳敡㜲㘱晢戴㤴㔵ㄷㄷ㐵㔹㌷㘷慡㌵㠸戶㠳㤳敢攱㔰㡥昵挱㤶㤴攷昲愴㠶搴摤搹ㄸ㐳㘸昲㐴っ㕦㉢㍤戱㙢昲㝣昳搰㌷搸搸搱㔹换慦㠸㝥㔳㌱ㅤ昳㔹ㄳ扢㠸愸㐱戹搷㥣㕤㜰㠵㤸捣㤹晢㕤慢㕣戱ㅣ㐱㘴挰挶㘴愰敥㤰㤸㐷㠴㘰扡捡昸㕦搵挹㤹戳慥攱㜸㡢〶㠳㠹换㥢㥢㥥㘴㐸㈴㙤㡥㕢㡥㠷搷㐸㉣㌲㍦㘸捥㉣㔴㑦㈳㕡㕢戳㥤晤挶愲户㉥戰㐲愲㔷㐹愲㐶㑢㙡挹愴㤶㑤㘶扢挵てて攴㠹挴㉥晣㔲〴ㄲ㔷㠹㌴晤攵㌱摡㥢㜶㝤㄰㥦愱㥤捥㌹つ㈰㜲㔴㉦散㠹㤵挲攴㔴晤㔶昶戹つ攰捥晤㈷づ㌶愲㜲ㅦ㈹㕥㥤愶㠷㍦㐶挶㑢戲愸〷㐱攸㥦摢愴㐸㠵㘵愴ㅣ㜰㈰㌰捥愷㔶昲敢㌳㘵ㅢ㔲摦愶㐶㜶ち㔱愴〱昳㤰㌱㈷㉡㠸㐵摢㠶扦㐹㍤搰㡣戵㡤㡡ㄷ搴㑤㔴㙤摢㈰㘹㤱㉣㘷㑡〶㈹㜸慣收㔷て㕢㡥㙥〲㐸晡ぢ㡡㡣㌳㈸㌲捥挸愲〱昳㌸挳㠲㌲捦戱慡昳㠶㙢昹ぢ戶㔵捡昲㠱愱扢㜵㐱㤳㘰㜲㑡摥㌰㠵㌲㘳戸挵㥡㍦〱㤳捤㉢〰摤〵挸㔱㙥ㅤ搱て捡㑤㙡ㄹ晣搱扡㜴㉣㐱挰㐸㉦愹㝥㍢㐶㑢换㥢ㄱ㄰㌹㌲㥤ぢ敦㕦㥣晢㌲㑡㤴㕦㡥㔸㡦㈱ㄱ㜸〴㈳㐲㥥敥敤㡣㜹挲戱㝣㘰㡦ㄸ㥢戲晣㐹て㈸〷㐰㔶ㅥ㙦㉦㤴㔸㡤㜴ㅡ愹㙢㠵换摡慢㥡搴挴愵敤昵㔱扤㜱搵ち搵㑡愳㐴ㄴ挹㙡㡤愴㘶㔹㘱㡥敢㐹搵㘸㔲㜱㠷摡㐶㡢㜳㥢㌶昶㥤㔲攴㈳㈸㈶㐹㌳〹㝤㡦㈴ㄴ〴㜹㐹ㅤ搰㔱昴搷挷㤳㐷㈴㕡㐳ㅢ愰㡦㝡㑡㤵攵㠲㜰攰㐱㕣㌹㈹㡢扥攰〹晣扤㈹挸ㅥ慤昹㑤㌵挶㤹愱愰㘶慣㔲㌹敡挰㑡㈸ㄹ㙥㜹㥤戰㌴搶愶㌴㡣攴捥㙥戵扦摡摥〸㈳〶㙣挸㤰㐸㡣ㅦㄸ㙣〸收㡡㐴㔳㘹㥤攵戸搵昵攲㉣㥦づぢ挳㤱ㄸ㤸昱换㤳㘲㐹㥡㘱つ㑢㝥㐸㜶愸㥦ㄶ愵ㅣ搵捤戱㌹て㉡摤愷ㅣて㜲㤲挱㜵昳㌸摤㔲戸挰〰戱ㅢ攴愶㑢㍥挲扡昵〱㜸㌲㔸㍦搸挱㡥愸戰〹慤㌳㑡搰㑣っ攱㌶㉦㠲扣搳㈵㐶㈱㐸㑤㤹晥戵㔷㝢晥㌹愶ㅦ敤㑤㠴㤹㠰㠹ㄸ敡㡡戱ㅥ㠰摣㘸㔴㤲㕣㌴ㄴ〶换㤵㘴㤳㐲㙢㈰㉣愳㠹㤱愳挹攷晡戸挱挳㌸搶㈰搹愶㠲㍢㙥扥〵㙤㕡㔹摥㘴ㅥ㜴㑡㤵㕡㔹㐸㔵ㅣ捡㙡愹㤱搷〵扥攴昵㍦挵㑤㌱晢ㄲ㙣捡㐱ㅣ愵戸㘴㈲愹㝢扢㕢晦ㅣ扡㑢㈱㠷㌱㤴㙣㘳昰㌱挶㉤㈷㠳㘱㙤㜷ㄴ㘸ㅦ㙥㙥㕣㕥㤰ㄷ攷㈰搲摡㡡㈸换づ攱㉥㕥㍤㠲㉣戹㉤搲散㔰昵㔰㤵㌶㝢愴攸㠰愵㡡搶〵㡥戰㑥㈵昰㌲ㄹㄸ㈳㕤㜲〷〷㐹㥣ぢ㈲扢攷扥㉣ㅦㄳ攷昶〶挶㠷挶昸㉥㑦㐱〹散㉡ㄸ㠹〶㜷戲㘱㜵㙢㡣晣搲昲搶敦〰搰ㄸ〲愶㐱㡢㤶捡挰ㄹ㐷㝥㜵〳㠷挱挸㤸攸㘸㌴㤰捡ㄸ攵㄰ㅣ昶㐰ㅡ戸㠹〷改搹㉡㤴㤰扦㐵㕥ちぢ敦㈵㡥搸㌸〲㔵摤慤㉤㠵搳㠶㡦慢㉦捥昶㤶攲戱㜲㤹收㉥晣㜳敢〲慢戸戶愱捣搱㉤㉤ㄷ戲攴㥡㘸摦㕤搹㔲ㄱ㕣ㄴ摣㌵㔹㌸㘰昸愵㠵ㄹ㝦㔹㕤摡敡㤶㈴搲㍦㠷㍦㘲挵户搳㘶㑥㌹扣㠴扡挴扤敦㍢攵㔴㑦㍢㜲㕥㘹㡦㌷晥㘸挵敡扤扤㥣㘴㕦攲〳晣㤱㈹㤹㐸扦㠱ㄱ搷㌲㙤づ搰㜰㤰㜰ㅣ㤹㤴㌴ㄸ㐶㍥㠶㑥㘰扢搷㙦っ㤰㑥戶戴搰㠹ㄴ〴ㅢ㠴攲捣㝦㙣㠴愲晤っ㘸㈵戱愸㈳㌹昶晣㘵戰扥昶㔳㤴㄰攱㜸づ挴㐸晡㜲攴㘲㔰㈷〵㜹㜰扤㠳㤷㐱晥㝦戰ㄴ㜲昳㡡散昴㕦㘰㘶敤昵㔶ㄴ㕤㑡ㄴ扤搶㡥㈲〶㘲㍦㔴挸㥢戳摦㌸㙡㝥攲搷㝡晦㠷㐷捤㍢㠱㘱㈶㘹㡤㈱愸挶㘰㝣摤ㄸ㐸戶ㄹ〳㔷愳㕡ㅡ〳㜷戱て攳昵捡ㄸ〸扣ㅤ㠷㔱戰扡㌱挰㈸㕥㡣挹ㄷ〹慡㐶ㅣㄸ㍣㙢㙤戵改〹㍢㠰敢戵挲㐳攴ㅥ敡挹㥢㠰敦改㠲昶攲㘹挳㌵散敤戲㝣扦㉢愰戶摣㔹摣搷㤶㕤搸攳挲ㄵ㙢㘴愷ㄵ扣ㄲ愱㍦㝤挳㜳戲戶㕢敡挰㤴㑡捡㔱慦㘵戵捣㐷昰㠹㘸㍣㈱㈴扥戸攵挷晢晦昲昰㘳㝢㜹㉦㉤愰搵㌴〳挱摤〴攷㘹㌹㈰㝣ㅢ戹ㄲ㜲㍥㍦扦㌹㡣て㤱慣挵㡡ㄸ㌷㕣㘹敦㜸扡ㅤ㘶ㄵ攱㐵〸㔳ㄱ摦㝡㌰㈶㜱挳㐱ㄹ㤳㠵ㄶ挷愶晣㝣㐹㍡〳ぢ㤱㠹㑢敦㕤ㄸ㈰搴㍡慡慣㉥敤捡昴㑦愰㜴㍥攴㐴㥡敤㐱㥥㉦㤹㌴敤㤵㔶慤戶㥢㕡㑤㥡㠹摡〸㕡㠴㔲ち㤱〶㔲㐸昴挸挲搰扦㤴㔲搳挸愴ぢ〰㌱㌱戴搶㘰㉥㑦晥ㅢ㐲㐰搴慦昷㜵昹愹ち㜶ㄱ㔸っ扤敥摤㥥㕤㘹㜵㠶慡㠹㐱㔹㜹晡㌸㠶㡣㍣愶戰㠰㔱㕡㔹㝡ㅣ㤹㌰愵㐷㤱㕢戳攳㠹㉦挹搹㉡挴愶ㄸ㍢㙤搳慢搶㘷敦㜳㙡戸攳〱㍤㤳㤱ち挳搹捣㘲ㅣ㍤㘵㌴㑥㌵敤㔳㐵㠴㠳㉡㕢敦搴ㅦ㔴㐱㘷㌹摢㜱晥㐴㤸㡦摦〳戱㝥愴㌱昴昹慤㌵搴㜱㑥㉦ㄶ挸ㅦ散慦㑢㘳ㄸㅢ㙦㈵挷㐰挲慥愹㔵㔶㕤〲㥦㐱ㄷ㘹捦㙢㝡㈳换㜷㘹ㅡ愳搱㈱㘷昵戴敢㝦挶愹㈵㘷捤戲㌵〳搶㑤晡晦㈴ち㔶搵晦ㅡ愳㙣ㄲ㘵㜷〷ㄹ㍥愴ㄹ㈹㔹㌵㌸挳ㅤ㠱てㅢ㘱ㅡ㜹〴搶㘵㤶挱㙤㤵㥢挱㈷慡慡㕡㑡㜰㜸戸㔲慤㤷㈰敡㝤㘹摢昶㜷ㄴ㠰㡣〲愵㝦〸ㄱ搴戱㍦㈷摤㝥㡥捤摣㡢攲㉤㠷慤㤲㕢昵慡愶㍦㍣㠳昰敥㌰扦㌰㌳㘱昳㡣㘹㉦户ち戵㉢戱ㄳ〳昷愱捦㤱愳㄰搸㐷㠴晦㜱㐵ㅤㄹ㐳㔸㕢捣㠲㕦ㅢ攵㈳㠱㈴㙡〷敦㍣昳㔸捤愸攰〳搵愳昰㙡晡㉣㕡ㄷ捡㑥昹㤶㕢敦㘲㜰敢㜰ㅢ敢㉥㜸㝥㐴愵㠰㌰㤸㕣挲㝤昷㜳㕦㕢昷愰戹㙤戰㌶㡦㉤扢昳慥昵愵㝦〰㥣慥敤㉤捤㈴挳㜷昲扢攳㍥晤㝥㐲挴㜹攸ㅤ㕤扢㉢㤶愳つ㠱捥㠳捦戶改昲ㅡ愹挰㔱戶㠶㌸昷ㄷ搰㔵扢㠳〰㍦扤ㄸ㘴昸愰搱㥦㜷㍢㌳㉦㘲㔹㘴〰攴ㄳㄹ〳愰㌳㔵㝦㙦㈵慡搶㜸戴㈰ㄵ昶㘹摦㐵㍤㜷㐹慤戶捣㌲ㅣ㌵攴ㄱ〲㜹㕤〰㠴㐹攳ㄱ㐲扥晦㜹㜴愸扦㝦ㅥ愵㥤摦晦㥤ㄵ摦㑦攵㉦搷㘷㠵㠳攳摦㝣愸㍣昴〷昱愴㥦㈲愸㄰搸慣っ㜵挸㈰挵㈲㘵㑤㐶〵ㄱ㕥摦㡢㍣搲ㅦ㠲㝦摦搹晢搶㥢㑣晦摣慢㐹㐱㠸㉡摤㤱㉤ㄴ搰㈸〸攵㉡㥥㠹慥㘲ㄱ愵㥤㔷昱昴㑡慢挸㔳㐶收昱搳㕤㠰摣愰㐶㕡㤱慢昲㠲㡣挴㥡㐴㈸㕢昹〰㘱捡ㄳ戱戲㙦つㄹ昴攵捥换扥㑢㐱㠶て㜹㙥㍦㕢攵昲㜹敥㤴捡愶戹㍤㌱ㅦ昶㐸慢㠹ㄷ㈱改换挹㈸㘷㙣㐶改捡慣ㅤ㜸㘱搷㠵挴〸晣攷ㅤ〵㝤愶换〸扦昶㘴㠸慥〳〷挲慦愶㤲㐱捣〹攴愲散㔴㤲ㄷ㌷㔲㝢㈲㙣晣捡慢つ㤷㈹㉡㤰㐰㔳慡㌱挹㔰㌶㝥㍣㙣扣ぢ㕦㘴挹㌶〹摥㈰㘰㝡㈷㙣㑣㜲㤵㡤扦ㅥ㌶晥挷慥敤昵挶㈱㜵慡㤱昳㈴捤〰慤愴愲ㄸ㘳㔸ㅥて㈲ㅦ㙡昳搴㥤㌶愹㘰晢㑤㔵㑣搱㉡愳挸ㄵ愹㘲〷㜰㉦挴挵愷搲㠷㜰捤〹户㐱㈰㠵搵晦㤸㜰㄰搷㥦㈶つ摦挰㤷搰㑢㠸㍢扢扡㝣㘲攷㡣㜹搴㐵㐱慦㜹搰挳愱慢扣慥愸〵昶㐲㑡㙤昵㉡晥昹ㄸ摢戲戱ㅦ㘱扣㉣挹敢㈴摤㘹ㄷㄹ㘳㐹㘹㡦㠵㐸㑥㥣㙤㤰㡦晥㈵㈰〷㜲ㄴ㤰ㄹ晤㔱㐰ㄵ㤳搹挲㠲㍣〵〴㘵㤸㝥ㄶ㈰搷㤳愷㘸㔰㔴愰㔱ㅥ㤰ㄲ㌲㕦〱ㄸっ晦挷㡡攱㈵改㔲㐹㙡㡦㠶慦㡢搲㤴晥㔵㜶㜸っ愰〷扥㕣㉤愰挸㍥晤㙢㈸㠹扥㤶戲㐵扥昶㜱㘴㜲㍤㘹捥㜲捤摢挵挵㜴愹搳㥥㐰㔷㡤㝢挰㌱昴㈷㠳っㅦ搲㘷〱㙥敦㙣㐵昳㤰ㅣ㝥搸㡦㜰㘷搳ㄷ晣晢昰㐵晥㌲搷摡㠳晦㤰㈴㉤㑤晥㔴昲戳摤㡤㐵敡愷戵㉥㝦㑢搸攳㡦㌰づ搷搵戰㍥㌹㈲㔵㤳晥つ〰㡤㠸攲慥敢㑦昱㠹昸㤱㕢昲捤㈰挳〷㡤挸㌹换㡣㡢㜹㜰㉥戲晢搳㉣㤱ㅢ㠹㡣晥㉤㠰㌰攵戹愱ㄲ慤捦㈰㤳敢ㄹ攴㥢愸㥢㤲㘷戴搲〳攵〷ㅥ㜸㙦㌰㌵㝣㘱敡㥥㍢〶㥥㝢攷㜷敦㍥晢昶攷昷晣晤晤ㄷ㕥㜸晢慦捦扥昹晥ㅢ㜳㝢㝥昳搲㑢扦扥昳晢㙦扥扢搹㝣㌱昹敡㝢㠷㕥㝣㘴昴搴㈳て㤹㈷㙥搸晦挸扤てㅥㅢ㥤㍥㙦愴愷愷户昷摡愱摦㙥扢㉥㝦昶愱搷戴㕦晤改〲㐷㤳㤳挷ぢ昴㘷〱挲㤴攷㈲攴㌴扥㡤っ愶挱ㄹ㝦㤲搳挸㜳ㄳ〲慥攱捡捦攲愷㔵㠲㍤ㅢ挷㐳㔶㑢攴㌹挳愰つ愷㜵ㄶ㍦敤㔴㜳㥢晥晦〰㉣㡡㤱㑡</t>
  </si>
  <si>
    <t>Min</t>
  </si>
  <si>
    <t>Max</t>
  </si>
  <si>
    <t>Moyenne</t>
  </si>
  <si>
    <t>Ecart-type</t>
  </si>
  <si>
    <t>N°</t>
  </si>
  <si>
    <t>Statistiques</t>
  </si>
  <si>
    <t>Total</t>
  </si>
  <si>
    <t>㜸〱捤㔸㑤㙣ㅢ㐵ㄴ昶慥扤敢㕤摢㘹㐳晡〳㉤愵㌵愸㤴㤶㤴㙤搲㌴戴戴慡㘸扣㙥搲㠸㌶㐹㙢户〵㈴戴ㅡ㝢㘷攳㈵晢㘳㘶搶㐹っ㌷㐰〲㉥㥣㄰㠸ㅢㄲ㔲㠱ぢㄷ挴〱づㅣ攰挰㠹㈲〴〷づ㈰㔴㉡づ〸㉥〸搴ㅢ㠲昷㘶敤搴㜶㕣㘸㐳㤰㍡㙤挶㌳昳收扤㤹㜹昳摥昷摥㙣㐲㑡㈴ㄲ㝦㐱挱㕦㉣㈹㙣散㈸㌵㜹㐴㝤挳っ㍤㡦㔶㈳㌷っ戸㌱挱ㄸ㘹㥥㜶㜹㤴㠴〹慡攵〲㥤㉢ㄶ㜷㥦愵㥡戵㐸ㄹ㠷㐹㑡㈲愱㘹扡っ㜴ㄴ㠲㝦㠳敤㡥㡥㕣戹ㄴ㔴㘵戳㌰㕢㜹ㅡ愴㤶愲㤰搱晤昹ぢ㌱敦昱搱㔱㘳搴ㄸ㍢㍣㜲挴ㄸ搹㥦㌷ㅢ㕥搴㘰昴㜸㐰ㅢㄱ㈳摥晥晣㕣愳攲戹搵挷㘸戳ㅣ㉥搰攰㌸慤㡣㡣㔵挸愱㈳愳㠷挶挷㥤㐷ㅥ㌹㤲㠳愵ㄳ㜳㘶攱ㄴ昵敡㈰㙦扤愴慡㈰㜵挶㉣捣㌱敡慣㤷㑣〵ㄵ㌱㕡愴㔵ㄷ㌵㐶㈹㜳㠳㜹挳㉣挰晦づ慤㐰敦戰㌱㕢㉡搱㠰扢㤱扢攸㐶㑤㍣㥦敥捦㔶㉢ㄷ㠸搷愰慡㉦戶愴昹ㄷ〸㥢㈱㍥ㅤ昰捦㜳㝡㡥〴昳ㄴ㝢㡡㍦搵㜰敤ㄴ摣㘴㜲㕦扦㠵㕡㑡㌲㘶捤㠲㔹㈳㉣ㄲ㈲㜱㠱〳晤㘶㡢㤵㡣㡥慤〸ㅥ㌱㡡敡㤱戲㉤㕢ㄱ㙢攲㉥搳㔸㘹㔰愹㍡㔴㥢㍡㌸昳㠲㌵㝦㔰㑡㕤〳㡢敢㘴捣挲㑣搹㈲戲㔵㤱慤慡㙣搹戲㐵㘵换㤱慤㜹搹慡挹㤶㉢㕢㑦换搶〲捣㘹ㄷ㉤㥤㤶㕢攵慤㠷昶扤昱搲搵㍦ち慦㕣扢昷攵㈷㍥昸敡挹ㅣ捡㥡㠱戳ㄹ㌳㌴㕡㈷㐳㔰昰㑣㌷慦换ㅣ捣㔶晣昸㉡㡡㤴㔷㜵扣愷改挰愶换㉡戴攰晥㜲扥ㄹ〶ㄱ㕤㡥㡡㈴㈲㘹㝦㡥㌰ㅡ㐴㍡㑣ㅡㄶ㕣㜱ぢ㌹〷挴㔸㥢㍢搳敡㠱㠴㐱搱散㤰㤲ㄵ〳戱㈴〹㕣㉦㤹㡡㙢㑤敤攷捣愷〸慦㐵愴攲搱摤㍤㔷㡥㝡〳㉢㍢ㅦ戹ㅥ㌷㐰攴ㄴぢㅢ㜵搴攸㝡挹ㄱ㠶㡣㠶愱づ㐰㈵愰〷㝦㘱㠱ㄳ晡〶昸挹攸㐸搴㤱㠸戰〴㍦㔰摡戴摣㄰㜴㘰㡢挵搰㈷㙥戰㑥㤷㥢摢〴㐲捦戶慣戸挸挸ㄲ㜸攴㜵搱〷㡤ㄱ晣昷敦㤰〴㠸攴㡣㍢㠷㥤搱㔱㝢㝣㠴㡣ㄱ〵㕤攰㔶㍤㙡㌳昰攴晣㡢㙥㘰㠷㑢挲挵㠶㝣昰ㅦ攱㌶攵㘶㥤㡡愱㥣㔳㈶㙣㥥㠲摢戲改攲㘶挷っㄹ愳ㅥ㠹愸㉤〶㄰愱敦散ㅥ攴㤳㉣昴㜱㝣㐷㠱㜰㝡摤㝤㠷㥤㜸愱㐲搸〸㙣㝥㜷㝦㘲㈹〲搱摢㝢㘹搷㠵慣㘲㉢〱愴㔱㉥㜶扡戳㤷㑤ㄸ晦挴戲ㅢ㤳敦改㈱〳愸㠵㤵ㅢ㔳㈷ㄹ㝤㘶㠵扡㙡㐷ㄳ㄰愶ㄶ㈹搲㔷㥤㌲㈶挵晢〲〸ち㌹つ挴昶㠶晤㌹户扡㐰㔹㠹㘲㤰愳戶㌸敡ㄶ㈴㔱昰挷㉡攵挳戳愸㝡㐰㔵晢扥捥㔱攷攴㜲㐴挱㥢㙤搸㉦㐴㥢愸㔹㐶㑦摡摡㌵㈵㕥ㄳ〸摢扡㠶㈷挳㙡㠳愳搷戲搰敢愶㑣搸㡢〴搶戴捦㠴㌶㑤愵攴㘴㈲㤵㐸㘱㠱㌰㥡㑣㠲㉢㡦昴㌸慡〸ㄹ㈸㥢㜷㘲㜳㠷攵㈰㌸㡦摤ㄴ㔳户㜹㈱㕦㍦挸㔸㠹晦搲㕤摤扥㘲㥣〳敤㠱㤶㍣㡡㡥㈴昷㈲㑡挷㐶慦㕢つ㉥搲ㄷ㑦攳ㄳ㜵攸っ敤ㄶ㘷敦扤昱㔱㠴搸ㄵ换昸㝦㈷换昲愶搶改㑦㉥〲㘶㥦㈲㠱敤㔱昶捦晡挲ㅤ改攸搹晡ㄶ慣戶㐲㤵㐹㈸㍦〳扡摤㔰㤳㤸㈸㐹换㔲㔳㔹㜲敤愸愶搶愸㍢㕦㡢㘰っ昲㉢㑤㐳㌵愳㤰㝢攰敦㔳㠰晡㜷㌰搳搲敦挲㙡ㅢ㔴㤹㑣㈶挶㑦㌵愳摦㉤晡㠹ㄴ㈲㙢扦㑤慥挴〱っ㜰㤹搳㈱戱㈷㐹ㄵ昲戲㜴㉢㉢搳捣搰慦㐳㜴㘲㠳㌸搳〴摢〴㥢㕦㜴㙤捡㌴ㅣ㈸㐱昶㤷㠲愴㡣慢挲戳㌹㠴㥤㘴㐲㔱戲㕡扦戵愶摢戲㜶户㌴搸㤹㕤㑥慦㤲晦敢搹㈳㡦㘲昶㤸挹㘰挶愴敦挰ち㑦慣愰㈶㙦搹ㅢ㌶〲搳㔶扦㔴ぢ㤷㑥㠱㉡㈹㡦㤳ㅥ㙥㌲㌷扡㜳昵㌰㠴㔱攲㙦ㄳ攳㔳㡣〲〰戲㌲攰㠰㌸㈳㜲㙣敦㑢ㄱ㑣摢㠵㌱㜶戸攱戰㜳挱愵㑢〸摥扢㔶㤳㈰㙢㌳ㅢ㍣ち㐵搴摦戹㥡㕥っ㘷挲愸攸昲扡㐷㥡扢晢㤰㘳捡挵ㅡつ〰扢ㄸ㐰搸扦㑤ち敢㜵㙡昷搹㘳㈹㙣戰㉡㥤㉥摥づ攸〷㌷ㄵㄷ㐹〰㥦愴㐹慡㉣㐱㔹㥢攳㐹攸ㄲ㠹攷㌶扦㍦㜵攵搹ㄷㅦ㔵〱㑥㈵㜰㄰㜰ㄱ〵㥤㜱㉤〰㠹昹挹㐰㔷㔸摥㠲改昷ㄹ㜸戲戸㜵㡦ㄶ〸〳挳づㄹ搷晤㜶㌳㌶扣㡥㐴㌸昶㤶摢㐱搹㄰㘵攲昸㘲摣ㄸ㕦㍢㌶㉥㙣㄰㡤ㄹ㌱㑤摡摣ㄳ〸挴戹ㄱ㥤搶㜸㔷捡㡦㠰㠹户戸ㄱ挴扥昴㈲㈶搵㤶〵㐹㉡昴戰㐸捡ㄵ㄰搵㜷㝦〸慤愹〰㥦㐹㠲㉢戳㄰㠴㑢㠱搸戹挲㌱搷ㄱ㘰㥡㑥攳㌱㌲㈸ち换㜸摢㙣ㄲち〲敦㜰㍦㕤挵㌹改捡㍢㙥摡㠶昰搰㝡戸攵昰攱㔶㘶㔴扣捥㌴搱〱ㄵづ昸ㄷ㐳戶㔰〹挳〵㝣㈹㙣㄰㍤㕥愳㌴挲㤷㔴搶㡦㥦㠳搸〶摢㑦㈶扢㕥㑢㉤扤㈳ㄱ㌳㘲㤱㉤慢昷㐲㉢㌹挹慡愲㈷㝤て攷挷㔷搶愵㍤㡤㌳戵㜷て㥣戹㜴㙤搳ぢ敦晤昴昹㘵改扢ㄶ㐱㝡搵晢昶散㌷㙣昲昹㘳㤷㝥戹㜴㜵㜱㠷㠲〱攴愶㠲昷㈰㑣摣攸慣㘰㔷搹㡤㍣㥡㜵㘲搳挰戶收〰ㅡ㐱㘲㘵愷㥤㜲つ㑥㕤ㅣ㜰愶㤸㙢㝢㙥㐰搱㜴㈰㘵挵㔷攷㘹㍡て㐹搴㕣㠸㉦摣㌰ㄸ㜰捡㡣〴ㅣ㘳㑤㔰㙤づ㜵昵㠴户㈸㑥挱つ㌸㉣㈳昰ㄲ摢ㅢㅤ㠴㜳戸戹㠶ㅦ㑣㤱㍡扦ㅤ摣㐹㝣昴〰昵㐰㠹挱㑢㤶㘴㔹搲㘴㙤㡤ㅥ㤱㔰敦〷㔱摢㠴〷㔶㕣捦㡤㍥㝢㉦㝦㌴㙦㌶慢ㅥ捤㤷㕤㥦㐲扥㈵ぢ㠴㤳て攲㥡㌱戰㈱攲摤㝣㜲㠵昶㥥ㄳ摦ㄳ㕡㔹㙦戲㕦昰㕥挹晥㐴㌲戳〷㜸㈴捣㉤㠴戳㍣搰㙡㘰㘷㄰攳㌴㠶㙤㜵㉦㔴㜷㤸〵㉢戶攳戶㍢愸晢㘰㜸〳っ㜷愴㜸㠳ㄸ搶㤱㐷㝦㄰㉢㝣㌷㐹㘲〵散敤㠷慡㕤〶㜱㈵昴㕦晤㈱愸〶㤲ㄲ捥㐷㠷㔴つ愸㠶捡㘱㠳攷㍤捡昳㔵㡦㜰㑥ㅢ㡣慢〷㜰㕥搷㜷づ㜵〴㠶っ㤳挱〷㉥攲攵ぢ挴昳昲㘰㜹㙥〰㡦扥㍣攴摥つ㔰㉣愴㐱㐱ㅥ昲ㅣ㜸〱㜰㘳搹攳换搲㤷㉤㥦昹攸昵愱摦㕦㌳㝦㥢晣昰㤳户ㅦ㝥晣晣搷㍦㐸㤷㕢㠴摥㡦㄰㠳敤㙤㉢戸搳㘳晤昰㘲㔵愶㍢摣晢慣㌸〹捦㠴㈶敡㈵〹㈹㤶㈲扣㈰㈵ㅦ㕤㥢慣㌶㘶攳昵㈹㕦挰慥晦㠳ㅣ扣攷㙥挸摤〵㈳晡㈱ㄴ㡤㔵㉦散㘲㤶㌸㠹攷攸挹㘶戳㔹〴搹昲㥢ㅦ㥦昸㜳散愹㠹散摦㤶っ㠸㕡</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</si>
</sst>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10"/>
      <name val="Arial"/>
    </font>
    <font>
      <b/>
      <sz val="10"/>
      <name val="Arial"/>
      <family val="2"/>
    </font>
    <font>
      <sz val="8"/>
      <name val="Arial"/>
      <family val="2"/>
    </font>
    <font>
      <i/>
      <sz val="9"/>
      <name val="Arial"/>
      <family val="2"/>
    </font>
    <font>
      <b/>
      <sz val="18"/>
      <name val="Verdana"/>
      <family val="2"/>
    </font>
    <font>
      <b/>
      <sz val="10"/>
      <color indexed="9"/>
      <name val="Arial"/>
      <family val="2"/>
    </font>
    <font>
      <b/>
      <sz val="18"/>
      <color indexed="12"/>
      <name val="Verdana"/>
      <family val="2"/>
    </font>
    <font>
      <sz val="9"/>
      <name val="Arial"/>
      <family val="2"/>
    </font>
    <font>
      <b/>
      <sz val="18"/>
      <name val="Arial"/>
      <family val="2"/>
    </font>
    <font>
      <sz val="10"/>
      <name val="MS Sans Serif"/>
      <family val="2"/>
    </font>
    <font>
      <sz val="10"/>
      <name val="Arial"/>
      <family val="2"/>
    </font>
  </fonts>
  <fills count="4">
    <fill>
      <patternFill patternType="none"/>
    </fill>
    <fill>
      <patternFill patternType="gray125"/>
    </fill>
    <fill>
      <patternFill patternType="solid">
        <fgColor indexed="12"/>
        <bgColor indexed="64"/>
      </patternFill>
    </fill>
    <fill>
      <patternFill patternType="solid">
        <fgColor indexed="44"/>
        <bgColor indexed="64"/>
      </patternFill>
    </fill>
  </fills>
  <borders count="6">
    <border>
      <left/>
      <right/>
      <top/>
      <bottom/>
      <diagonal/>
    </border>
    <border>
      <left/>
      <right/>
      <top style="thin">
        <color indexed="64"/>
      </top>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Font="0" applyFill="0" applyBorder="0" applyAlignment="0" applyProtection="0"/>
    <xf numFmtId="0" fontId="10" fillId="0" borderId="0"/>
  </cellStyleXfs>
  <cellXfs count="66">
    <xf numFmtId="0" fontId="0" fillId="0" borderId="0" xfId="0"/>
    <xf numFmtId="0" fontId="0" fillId="0" borderId="0" xfId="0" applyAlignment="1">
      <alignment horizontal="center"/>
    </xf>
    <xf numFmtId="2" fontId="0" fillId="0" borderId="0" xfId="0" applyNumberFormat="1" applyAlignment="1">
      <alignment horizontal="center" vertical="center"/>
    </xf>
    <xf numFmtId="0" fontId="2" fillId="0" borderId="0" xfId="0" applyFont="1"/>
    <xf numFmtId="0" fontId="6" fillId="0" borderId="0" xfId="0" applyFont="1" applyFill="1" applyBorder="1" applyAlignment="1">
      <alignment horizontal="center" vertical="center"/>
    </xf>
    <xf numFmtId="0" fontId="5" fillId="0" borderId="0" xfId="0" applyFont="1" applyAlignment="1">
      <alignment horizontal="center" vertical="center"/>
    </xf>
    <xf numFmtId="0" fontId="0" fillId="0" borderId="0" xfId="0" applyFill="1" applyAlignment="1">
      <alignment horizontal="center" vertical="center" wrapText="1"/>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9" fillId="0" borderId="0" xfId="0" applyFont="1"/>
    <xf numFmtId="0" fontId="9" fillId="0" borderId="0" xfId="2" applyFont="1"/>
    <xf numFmtId="0" fontId="10" fillId="0" borderId="0" xfId="2"/>
    <xf numFmtId="0" fontId="0" fillId="0" borderId="0" xfId="0" applyBorder="1"/>
    <xf numFmtId="0" fontId="2" fillId="0" borderId="0" xfId="0" applyFont="1" applyBorder="1" applyAlignment="1">
      <alignment horizontal="left" vertical="center"/>
    </xf>
    <xf numFmtId="0" fontId="2" fillId="0" borderId="0" xfId="0" applyFont="1" applyBorder="1" applyAlignment="1">
      <alignment vertical="center" wrapText="1"/>
    </xf>
    <xf numFmtId="0" fontId="2" fillId="0" borderId="0" xfId="0" applyFont="1" applyBorder="1" applyAlignment="1">
      <alignment horizontal="center"/>
    </xf>
    <xf numFmtId="1" fontId="0" fillId="0" borderId="0" xfId="0" applyNumberFormat="1" applyBorder="1" applyAlignment="1">
      <alignment horizontal="center"/>
    </xf>
    <xf numFmtId="1" fontId="0" fillId="0" borderId="0" xfId="0" applyNumberFormat="1" applyFill="1" applyBorder="1" applyAlignment="1">
      <alignment horizontal="center"/>
    </xf>
    <xf numFmtId="0" fontId="0" fillId="0" borderId="0" xfId="0" applyFill="1" applyBorder="1" applyAlignment="1">
      <alignment horizontal="center"/>
    </xf>
    <xf numFmtId="9" fontId="0" fillId="0" borderId="0" xfId="0" applyNumberFormat="1" applyFill="1" applyBorder="1" applyAlignment="1">
      <alignment horizontal="center"/>
    </xf>
    <xf numFmtId="0" fontId="4" fillId="0" borderId="0" xfId="0" applyFont="1" applyFill="1" applyBorder="1" applyAlignment="1">
      <alignment horizontal="left"/>
    </xf>
    <xf numFmtId="0" fontId="2" fillId="0" borderId="0" xfId="0" applyFont="1" applyFill="1" applyAlignment="1">
      <alignment horizontal="center" vertical="center"/>
    </xf>
    <xf numFmtId="0" fontId="0" fillId="0" borderId="2" xfId="0" applyFill="1" applyBorder="1" applyAlignment="1">
      <alignment horizontal="center"/>
    </xf>
    <xf numFmtId="9" fontId="0" fillId="0" borderId="2" xfId="0" applyNumberFormat="1" applyFill="1" applyBorder="1" applyAlignment="1">
      <alignment horizontal="center"/>
    </xf>
    <xf numFmtId="0" fontId="4" fillId="0" borderId="2" xfId="0" applyFont="1" applyFill="1" applyBorder="1" applyAlignment="1">
      <alignment horizontal="left"/>
    </xf>
    <xf numFmtId="0" fontId="0" fillId="0" borderId="2" xfId="0" applyBorder="1" applyAlignment="1">
      <alignment horizontal="center"/>
    </xf>
    <xf numFmtId="1" fontId="0" fillId="0" borderId="2" xfId="0" applyNumberFormat="1" applyBorder="1"/>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0" xfId="0" applyFont="1" applyFill="1" applyAlignment="1">
      <alignment horizontal="left" vertical="center"/>
    </xf>
    <xf numFmtId="0" fontId="2" fillId="3" borderId="2" xfId="0" applyFont="1" applyFill="1" applyBorder="1" applyAlignment="1">
      <alignment horizontal="left" vertical="center"/>
    </xf>
    <xf numFmtId="0" fontId="2" fillId="3" borderId="2" xfId="0" applyFont="1" applyFill="1" applyBorder="1" applyAlignment="1">
      <alignment vertical="center"/>
    </xf>
    <xf numFmtId="0" fontId="0" fillId="0" borderId="0" xfId="0" applyFill="1" applyBorder="1"/>
    <xf numFmtId="0" fontId="7"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Fill="1" applyBorder="1" applyAlignment="1">
      <alignment vertical="center" wrapText="1"/>
    </xf>
    <xf numFmtId="1"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1" fontId="0" fillId="0" borderId="0" xfId="0" applyNumberFormat="1" applyFill="1" applyBorder="1"/>
    <xf numFmtId="1" fontId="0" fillId="0" borderId="0" xfId="0" applyNumberFormat="1" applyAlignment="1">
      <alignment horizontal="center"/>
    </xf>
    <xf numFmtId="0" fontId="2" fillId="0" borderId="2" xfId="0" applyFont="1" applyBorder="1" applyAlignment="1">
      <alignment horizontal="left"/>
    </xf>
    <xf numFmtId="0" fontId="8" fillId="0" borderId="0" xfId="0" applyFont="1" applyBorder="1" applyAlignment="1">
      <alignment horizontal="center" vertical="center"/>
    </xf>
    <xf numFmtId="0" fontId="0" fillId="0" borderId="0" xfId="0" applyAlignment="1">
      <alignment horizontal="center" vertical="center"/>
    </xf>
    <xf numFmtId="0" fontId="2" fillId="0" borderId="0" xfId="0" applyFont="1" applyBorder="1" applyAlignment="1">
      <alignment horizontal="center" vertical="center" wrapText="1"/>
    </xf>
    <xf numFmtId="2" fontId="2" fillId="0" borderId="0" xfId="0" applyNumberFormat="1" applyFont="1" applyBorder="1" applyAlignment="1">
      <alignment horizontal="center" vertical="center"/>
    </xf>
    <xf numFmtId="0" fontId="2" fillId="0" borderId="4" xfId="0" applyFont="1" applyBorder="1" applyAlignment="1">
      <alignment horizontal="center" vertical="center" wrapText="1"/>
    </xf>
    <xf numFmtId="2"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xf>
    <xf numFmtId="0" fontId="0" fillId="0" borderId="0" xfId="0" quotePrefix="1"/>
    <xf numFmtId="0" fontId="0" fillId="0" borderId="0" xfId="0" applyAlignment="1">
      <alignment horizontal="center"/>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0" borderId="0" xfId="0" applyFill="1"/>
    <xf numFmtId="1" fontId="0" fillId="0" borderId="0" xfId="0" applyNumberFormat="1"/>
    <xf numFmtId="0" fontId="11" fillId="0" borderId="0" xfId="0" applyFont="1"/>
    <xf numFmtId="2" fontId="0" fillId="0" borderId="0" xfId="0" applyNumberFormat="1"/>
    <xf numFmtId="2" fontId="0" fillId="0" borderId="0" xfId="0" applyNumberFormat="1" applyAlignment="1">
      <alignment horizontal="center"/>
    </xf>
    <xf numFmtId="0" fontId="2" fillId="0" borderId="2" xfId="0" applyFont="1" applyBorder="1" applyAlignment="1">
      <alignment horizontal="center"/>
    </xf>
    <xf numFmtId="0" fontId="0" fillId="0" borderId="5" xfId="0" applyBorder="1"/>
    <xf numFmtId="0" fontId="2" fillId="0" borderId="2" xfId="0" applyFont="1" applyBorder="1" applyAlignment="1">
      <alignment horizontal="center"/>
    </xf>
    <xf numFmtId="1" fontId="0" fillId="0" borderId="5" xfId="0" applyNumberFormat="1" applyBorder="1" applyAlignment="1">
      <alignment horizontal="center"/>
    </xf>
    <xf numFmtId="0" fontId="0" fillId="0" borderId="5" xfId="0" applyBorder="1" applyAlignment="1">
      <alignment horizontal="center"/>
    </xf>
    <xf numFmtId="1" fontId="11" fillId="0" borderId="5" xfId="0" applyNumberFormat="1" applyFont="1" applyBorder="1" applyAlignment="1">
      <alignment horizontal="center"/>
    </xf>
    <xf numFmtId="2" fontId="0" fillId="0" borderId="0" xfId="0" applyNumberFormat="1" applyFill="1" applyBorder="1" applyAlignment="1">
      <alignment horizontal="center"/>
    </xf>
    <xf numFmtId="2" fontId="2" fillId="0" borderId="4" xfId="0" applyNumberFormat="1" applyFont="1" applyFill="1" applyBorder="1" applyAlignment="1">
      <alignment horizontal="center" vertical="center"/>
    </xf>
  </cellXfs>
  <cellStyles count="3">
    <cellStyle name="Euro" xfId="1"/>
    <cellStyle name="Normal" xfId="0" builtinId="0"/>
    <cellStyle name="Normal_Reliability"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barChart>
        <c:barDir val="col"/>
        <c:grouping val="clustered"/>
        <c:varyColors val="0"/>
        <c:ser>
          <c:idx val="1"/>
          <c:order val="0"/>
          <c:tx>
            <c:strRef>
              <c:f>Data!$B$1</c:f>
              <c:strCache>
                <c:ptCount val="1"/>
                <c:pt idx="0">
                  <c:v>Loan Closing Data</c:v>
                </c:pt>
              </c:strCache>
            </c:strRef>
          </c:tx>
          <c:invertIfNegative val="0"/>
          <c:cat>
            <c:strRef>
              <c:f>Data!$D$10:$D$29</c:f>
              <c:strCache>
                <c:ptCount val="20"/>
                <c:pt idx="0">
                  <c:v>[6;7[</c:v>
                </c:pt>
                <c:pt idx="1">
                  <c:v>[7;8[</c:v>
                </c:pt>
                <c:pt idx="2">
                  <c:v>[8;9[</c:v>
                </c:pt>
                <c:pt idx="3">
                  <c:v>[9;10[</c:v>
                </c:pt>
                <c:pt idx="4">
                  <c:v>[10;11[</c:v>
                </c:pt>
                <c:pt idx="5">
                  <c:v>[11;12[</c:v>
                </c:pt>
                <c:pt idx="6">
                  <c:v>[12;13[</c:v>
                </c:pt>
                <c:pt idx="7">
                  <c:v>[13;14[</c:v>
                </c:pt>
                <c:pt idx="8">
                  <c:v>[14;15[</c:v>
                </c:pt>
                <c:pt idx="9">
                  <c:v>[15;16[</c:v>
                </c:pt>
                <c:pt idx="10">
                  <c:v>[16;17[</c:v>
                </c:pt>
                <c:pt idx="11">
                  <c:v>[17;18[</c:v>
                </c:pt>
                <c:pt idx="12">
                  <c:v>[18;19[</c:v>
                </c:pt>
                <c:pt idx="13">
                  <c:v>[19;20[</c:v>
                </c:pt>
                <c:pt idx="14">
                  <c:v>[20;21[</c:v>
                </c:pt>
                <c:pt idx="15">
                  <c:v>[21;22[</c:v>
                </c:pt>
                <c:pt idx="16">
                  <c:v>[22;23[</c:v>
                </c:pt>
                <c:pt idx="17">
                  <c:v>[23;24[</c:v>
                </c:pt>
                <c:pt idx="18">
                  <c:v>[24;25[</c:v>
                </c:pt>
                <c:pt idx="19">
                  <c:v>[25;26[</c:v>
                </c:pt>
              </c:strCache>
            </c:strRef>
          </c:cat>
          <c:val>
            <c:numRef>
              <c:f>Data!$F$10:$F$29</c:f>
              <c:numCache>
                <c:formatCode>General</c:formatCode>
                <c:ptCount val="20"/>
                <c:pt idx="0">
                  <c:v>1</c:v>
                </c:pt>
                <c:pt idx="1">
                  <c:v>1</c:v>
                </c:pt>
                <c:pt idx="2">
                  <c:v>2</c:v>
                </c:pt>
                <c:pt idx="3">
                  <c:v>3</c:v>
                </c:pt>
                <c:pt idx="4">
                  <c:v>4</c:v>
                </c:pt>
                <c:pt idx="5">
                  <c:v>5</c:v>
                </c:pt>
                <c:pt idx="6">
                  <c:v>7</c:v>
                </c:pt>
                <c:pt idx="7">
                  <c:v>8</c:v>
                </c:pt>
                <c:pt idx="8">
                  <c:v>9</c:v>
                </c:pt>
                <c:pt idx="9">
                  <c:v>10</c:v>
                </c:pt>
                <c:pt idx="10">
                  <c:v>10</c:v>
                </c:pt>
                <c:pt idx="11">
                  <c:v>9</c:v>
                </c:pt>
                <c:pt idx="12">
                  <c:v>8</c:v>
                </c:pt>
                <c:pt idx="13">
                  <c:v>7</c:v>
                </c:pt>
                <c:pt idx="14">
                  <c:v>6</c:v>
                </c:pt>
                <c:pt idx="15">
                  <c:v>3</c:v>
                </c:pt>
                <c:pt idx="16">
                  <c:v>3</c:v>
                </c:pt>
                <c:pt idx="17">
                  <c:v>1</c:v>
                </c:pt>
                <c:pt idx="18">
                  <c:v>2</c:v>
                </c:pt>
                <c:pt idx="19">
                  <c:v>1</c:v>
                </c:pt>
              </c:numCache>
            </c:numRef>
          </c:val>
        </c:ser>
        <c:dLbls>
          <c:showLegendKey val="0"/>
          <c:showVal val="0"/>
          <c:showCatName val="0"/>
          <c:showSerName val="0"/>
          <c:showPercent val="0"/>
          <c:showBubbleSize val="0"/>
        </c:dLbls>
        <c:gapWidth val="0"/>
        <c:axId val="240238080"/>
        <c:axId val="183926080"/>
      </c:barChart>
      <c:catAx>
        <c:axId val="240238080"/>
        <c:scaling>
          <c:orientation val="minMax"/>
        </c:scaling>
        <c:delete val="0"/>
        <c:axPos val="b"/>
        <c:numFmt formatCode="0" sourceLinked="1"/>
        <c:majorTickMark val="out"/>
        <c:minorTickMark val="none"/>
        <c:tickLblPos val="nextTo"/>
        <c:crossAx val="183926080"/>
        <c:crosses val="autoZero"/>
        <c:auto val="1"/>
        <c:lblAlgn val="ctr"/>
        <c:lblOffset val="100"/>
        <c:noMultiLvlLbl val="0"/>
      </c:catAx>
      <c:valAx>
        <c:axId val="183926080"/>
        <c:scaling>
          <c:orientation val="minMax"/>
        </c:scaling>
        <c:delete val="0"/>
        <c:axPos val="l"/>
        <c:majorGridlines/>
        <c:numFmt formatCode="General" sourceLinked="1"/>
        <c:majorTickMark val="out"/>
        <c:minorTickMark val="none"/>
        <c:tickLblPos val="nextTo"/>
        <c:crossAx val="240238080"/>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190501</xdr:rowOff>
    </xdr:from>
    <xdr:to>
      <xdr:col>12</xdr:col>
      <xdr:colOff>28575</xdr:colOff>
      <xdr:row>39</xdr:row>
      <xdr:rowOff>0</xdr:rowOff>
    </xdr:to>
    <xdr:sp macro="" textlink="">
      <xdr:nvSpPr>
        <xdr:cNvPr id="10241" name="Text 1"/>
        <xdr:cNvSpPr txBox="1">
          <a:spLocks noChangeArrowheads="1"/>
        </xdr:cNvSpPr>
      </xdr:nvSpPr>
      <xdr:spPr bwMode="auto">
        <a:xfrm>
          <a:off x="114300" y="190501"/>
          <a:ext cx="7029450" cy="6248400"/>
        </a:xfrm>
        <a:prstGeom prst="rect">
          <a:avLst/>
        </a:prstGeom>
        <a:noFill/>
        <a:ln w="17145">
          <a:noFill/>
          <a:miter lim="800000"/>
          <a:headEnd/>
          <a:tailEnd/>
        </a:ln>
      </xdr:spPr>
      <xdr:txBody>
        <a:bodyPr vertOverflow="clip" wrap="square" lIns="45720" tIns="36576" rIns="0" bIns="0" anchor="t" upright="1"/>
        <a:lstStyle/>
        <a:p>
          <a:pPr algn="l" rtl="1">
            <a:defRPr sz="1000"/>
          </a:pPr>
          <a:r>
            <a:rPr lang="fr-FR" sz="1800" b="1" i="0" strike="noStrike">
              <a:solidFill>
                <a:srgbClr val="000080"/>
              </a:solidFill>
              <a:latin typeface="Arial"/>
              <a:cs typeface="Arial"/>
            </a:rPr>
            <a:t>Loan Process Example</a:t>
          </a:r>
          <a:endParaRPr lang="fr-FR" sz="1000" b="0" i="0" strike="noStrike">
            <a:solidFill>
              <a:srgbClr val="000000"/>
            </a:solidFill>
            <a:latin typeface="MS Sans Serif"/>
          </a:endParaRPr>
        </a:p>
        <a:p>
          <a:pPr algn="l" rtl="1">
            <a:defRPr sz="1000"/>
          </a:pPr>
          <a:endParaRPr lang="fr-FR" sz="1000" b="0" i="0" strike="noStrike">
            <a:solidFill>
              <a:srgbClr val="000000"/>
            </a:solidFill>
            <a:latin typeface="MS Sans Serif"/>
          </a:endParaRPr>
        </a:p>
        <a:p>
          <a:pPr algn="l" rtl="1">
            <a:defRPr sz="1000"/>
          </a:pPr>
          <a:r>
            <a:rPr lang="fr-FR" sz="1000" b="1" i="0" strike="noStrike">
              <a:solidFill>
                <a:srgbClr val="000000"/>
              </a:solidFill>
              <a:latin typeface="Arial"/>
              <a:cs typeface="Arial"/>
            </a:rPr>
            <a:t>Author</a:t>
          </a:r>
        </a:p>
        <a:p>
          <a:pPr algn="l" rtl="1">
            <a:defRPr sz="1000"/>
          </a:pPr>
          <a:r>
            <a:rPr lang="fr-FR" sz="1000" b="0" i="0" strike="noStrike">
              <a:solidFill>
                <a:srgbClr val="000000"/>
              </a:solidFill>
              <a:latin typeface="Arial"/>
              <a:cs typeface="Arial"/>
            </a:rPr>
            <a:t>Crystal Ball</a:t>
          </a: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Summary</a:t>
          </a: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This example model is an overview of a loan application process. This transactional process, from the initial customer inquiry through to the loan disbursement, takes an average of 91 hours. Given a performance target of 96 hours of cycle time, the process would seem to be solid. However, the loan specialists have complained that quite often it can take over 130 hours and should be a project for process improvement. As a simulation practitioner, you will use Crystal Ball to better understand what is driving the variation around this business process and quantify the process capacity.</a:t>
          </a: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Keywords: </a:t>
          </a:r>
          <a:r>
            <a:rPr lang="fr-FR" sz="1000" b="0" i="0" strike="noStrike">
              <a:solidFill>
                <a:srgbClr val="000000"/>
              </a:solidFill>
              <a:latin typeface="Arial"/>
              <a:cs typeface="Arial"/>
            </a:rPr>
            <a:t>transactional, process, loan, cycle time, quality level, distribution fitting, performance target</a:t>
          </a:r>
          <a:endParaRPr lang="fr-FR" sz="1000" b="1"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Discussion</a:t>
          </a: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After researching the loan application process, you have determined that it includes the following six transactional steps:</a:t>
          </a: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Step 1: Customer Inquiry</a:t>
          </a:r>
        </a:p>
        <a:p>
          <a:pPr algn="l" rtl="1">
            <a:defRPr sz="1000"/>
          </a:pPr>
          <a:r>
            <a:rPr lang="fr-FR" sz="1000" b="0" i="0" strike="noStrike">
              <a:solidFill>
                <a:srgbClr val="000000"/>
              </a:solidFill>
              <a:latin typeface="Arial"/>
              <a:cs typeface="Arial"/>
            </a:rPr>
            <a:t>This step can be via a phone call, an office visit, the Internet, or a home visit by a mortgage officer. It includes the creation of an initial rate quote for the customer. Historical data indicates this cycle time is </a:t>
          </a:r>
          <a:r>
            <a:rPr lang="fr-FR" sz="1000" b="1" i="0" strike="noStrike">
              <a:solidFill>
                <a:srgbClr val="000000"/>
              </a:solidFill>
              <a:latin typeface="Arial"/>
              <a:cs typeface="Arial"/>
            </a:rPr>
            <a:t>lognormally distributed with a mean of one hour (standard deviation 0.25 hours).</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Step 2:</a:t>
          </a:r>
          <a:r>
            <a:rPr lang="fr-FR" sz="1000" b="0" i="0" strike="noStrike">
              <a:solidFill>
                <a:srgbClr val="000000"/>
              </a:solidFill>
              <a:latin typeface="Arial"/>
              <a:cs typeface="Arial"/>
            </a:rPr>
            <a:t> </a:t>
          </a:r>
          <a:r>
            <a:rPr lang="fr-FR" sz="1000" b="1" i="0" strike="noStrike">
              <a:solidFill>
                <a:srgbClr val="000000"/>
              </a:solidFill>
              <a:latin typeface="Arial"/>
              <a:cs typeface="Arial"/>
            </a:rPr>
            <a:t>Loan Application</a:t>
          </a: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With the inquiry completed, the applicant must complete all of the necessary forms. The staff who oversees the distribution of blank forms and the collection of completed forms estimates that this step takes </a:t>
          </a:r>
          <a:r>
            <a:rPr lang="fr-FR" sz="1000" b="1" i="0" strike="noStrike">
              <a:solidFill>
                <a:srgbClr val="000000"/>
              </a:solidFill>
              <a:latin typeface="Arial"/>
              <a:cs typeface="Arial"/>
            </a:rPr>
            <a:t>no more than one week (40 hrs) and no less than one day (8 hrs), and most often takes three days (24 hrs). Use a triangular distribution.</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Step 3:  Document Verification and Processing</a:t>
          </a: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The completed application is reviewed by a loan specialist, who contacts the applicant to verify the information, present the best loan alternatives, and help the applicant to decide which option is best for his or her situation. The loan specialist will obtain other information, such as credit score and history, directly from the credit bureaus, and will independently verify the information in the application. This step of verification and processing </a:t>
          </a:r>
          <a:r>
            <a:rPr lang="fr-FR" sz="1000" b="1" i="0" strike="noStrike">
              <a:solidFill>
                <a:srgbClr val="000000"/>
              </a:solidFill>
              <a:latin typeface="Arial"/>
              <a:cs typeface="Arial"/>
            </a:rPr>
            <a:t>usually takes between two and four days (16 to 32 hrs), but two out of ten times the step takes between four and six days (32 to 48 hrs). The latter situation occurs because of suspended loans, which require additional reviews and documentation. Use a Crystal Ball custom distribution.</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Step 4: Loan Underwriting</a:t>
          </a: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Here the application is sent directly to an underwriter for review.  The underwriter either approves it outright, approves with conditions to be met, or declines it. </a:t>
          </a:r>
          <a:r>
            <a:rPr lang="fr-FR" sz="1000" b="1" i="0" strike="noStrike">
              <a:solidFill>
                <a:srgbClr val="000000"/>
              </a:solidFill>
              <a:latin typeface="Arial"/>
              <a:cs typeface="Arial"/>
            </a:rPr>
            <a:t>In most cases, the loan will receive a pre-approval in no more than 8 hours but no less than one hour.  All values between one hour and eight hours have the same likelihood of occurrence. Use a uniform distribution.</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xdr:txBody>
    </xdr:sp>
    <xdr:clientData/>
  </xdr:twoCellAnchor>
  <xdr:twoCellAnchor>
    <xdr:from>
      <xdr:col>0</xdr:col>
      <xdr:colOff>123825</xdr:colOff>
      <xdr:row>40</xdr:row>
      <xdr:rowOff>85725</xdr:rowOff>
    </xdr:from>
    <xdr:to>
      <xdr:col>11</xdr:col>
      <xdr:colOff>590550</xdr:colOff>
      <xdr:row>97</xdr:row>
      <xdr:rowOff>142875</xdr:rowOff>
    </xdr:to>
    <xdr:sp macro="" textlink="">
      <xdr:nvSpPr>
        <xdr:cNvPr id="10242" name="Text 1"/>
        <xdr:cNvSpPr txBox="1">
          <a:spLocks noChangeArrowheads="1"/>
        </xdr:cNvSpPr>
      </xdr:nvSpPr>
      <xdr:spPr bwMode="auto">
        <a:xfrm>
          <a:off x="123825" y="6610350"/>
          <a:ext cx="6972300" cy="9286875"/>
        </a:xfrm>
        <a:prstGeom prst="rect">
          <a:avLst/>
        </a:prstGeom>
        <a:noFill/>
        <a:ln w="17145">
          <a:noFill/>
          <a:miter lim="800000"/>
          <a:headEnd/>
          <a:tailEnd/>
        </a:ln>
      </xdr:spPr>
      <xdr:txBody>
        <a:bodyPr vertOverflow="clip" wrap="square" lIns="27432" tIns="22860" rIns="0" bIns="0" anchor="t" upright="1"/>
        <a:lstStyle/>
        <a:p>
          <a:pPr algn="l" rtl="1">
            <a:defRPr sz="1000"/>
          </a:pPr>
          <a:r>
            <a:rPr lang="fr-FR" sz="1000" b="1" i="0" strike="noStrike">
              <a:solidFill>
                <a:srgbClr val="000000"/>
              </a:solidFill>
              <a:latin typeface="Arial"/>
              <a:cs typeface="Arial"/>
            </a:rPr>
            <a:t>Step 5: Loan Closing</a:t>
          </a: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The closing of the loan includes the preparation of the final documentation, the locking in of the interest rate, and the arrangement of where to deposit the funds. </a:t>
          </a:r>
          <a:r>
            <a:rPr lang="fr-FR" sz="1000" b="1" i="0" strike="noStrike">
              <a:solidFill>
                <a:srgbClr val="000000"/>
              </a:solidFill>
              <a:latin typeface="Arial"/>
              <a:cs typeface="Arial"/>
            </a:rPr>
            <a:t>You have historical data (100 sample values) for this step that indicates a mean of two days, but you have not yet fit a distribution to the data. Use the Crystal Ball 'Fit' feauture.</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Step 6: Loan Disbursement</a:t>
          </a: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Moving the funds to the applicant's bank usually takes 2 days (16 hours). Disbursement time is normally distributed with a standard deviation of 4 hours.</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Using Crystal Ball, you can create a simple Excel model that describes and sums these steps. </a:t>
          </a: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Using Crystal Ball</a:t>
          </a:r>
        </a:p>
        <a:p>
          <a:pPr algn="l" rtl="1">
            <a:defRPr sz="1000"/>
          </a:pPr>
          <a:endParaRPr lang="fr-FR" sz="1000" b="1"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Crystal Ball enhances your Excel model by allowing you to create probability distributions that describe the uncertainty surrounding specific input variables. In this model, you will define five probability distributions, referred to in Crystal Ball as "assumptions." The assumptions describe the uncertainty around the process steps.The details about these uncertain variables are listed in the discussion above.</a:t>
          </a: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To create an assumption, select the desired cell and click the 'Define Assumption' button from the toolbar (or from the menu Define &gt; Define Assumption). Choose the appropriate distribution from the gallery, and click 'OK.' Type a value or use cell referencing for the name and distribution parameters. Click 'OK.' Add the following assumptions to the model:</a:t>
          </a:r>
        </a:p>
        <a:p>
          <a:pPr algn="l" rtl="1">
            <a:defRPr sz="1000"/>
          </a:pPr>
          <a:endParaRPr lang="fr-FR" sz="1000" b="1"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Step 1: Customer Inquiry (Cell C14): Lognormal (1, 0.25) </a:t>
          </a:r>
        </a:p>
        <a:p>
          <a:pPr algn="l" rtl="1">
            <a:defRPr sz="1000"/>
          </a:pPr>
          <a:r>
            <a:rPr lang="fr-FR" sz="1000" b="1" i="0" strike="noStrike">
              <a:solidFill>
                <a:srgbClr val="000000"/>
              </a:solidFill>
              <a:latin typeface="Arial"/>
              <a:cs typeface="Arial"/>
            </a:rPr>
            <a:t>Step 2: Loan Application (Cell C16): Triangular (8,24,40)</a:t>
          </a:r>
        </a:p>
        <a:p>
          <a:pPr algn="l" rtl="1">
            <a:defRPr sz="1000"/>
          </a:pPr>
          <a:r>
            <a:rPr lang="fr-FR" sz="1000" b="1" i="0" strike="noStrike">
              <a:solidFill>
                <a:srgbClr val="000000"/>
              </a:solidFill>
              <a:latin typeface="Arial"/>
              <a:cs typeface="Arial"/>
            </a:rPr>
            <a:t>Step 3: Document Verification (Cell C18): Custom (see graph #1)</a:t>
          </a:r>
        </a:p>
        <a:p>
          <a:pPr algn="l" rtl="1">
            <a:defRPr sz="1000"/>
          </a:pPr>
          <a:r>
            <a:rPr lang="fr-FR" sz="1000" b="1" i="0" strike="noStrike">
              <a:solidFill>
                <a:srgbClr val="000000"/>
              </a:solidFill>
              <a:latin typeface="Arial"/>
              <a:cs typeface="Arial"/>
            </a:rPr>
            <a:t>Step 4: Loan Underwriting (Cell C20): Uniform (1,8)</a:t>
          </a:r>
        </a:p>
        <a:p>
          <a:pPr algn="l" rtl="1">
            <a:defRPr sz="1000"/>
          </a:pPr>
          <a:r>
            <a:rPr lang="fr-FR" sz="1000" b="1" i="0" strike="noStrike">
              <a:solidFill>
                <a:srgbClr val="000000"/>
              </a:solidFill>
              <a:latin typeface="Arial"/>
              <a:cs typeface="Arial"/>
            </a:rPr>
            <a:t>Step 5: Loan Closing (Cell C22): Fit to data* (see graph #2)</a:t>
          </a:r>
        </a:p>
        <a:p>
          <a:pPr algn="l" rtl="1">
            <a:defRPr sz="1000"/>
          </a:pPr>
          <a:r>
            <a:rPr lang="fr-FR" sz="1000" b="1" i="0" strike="noStrike">
              <a:solidFill>
                <a:srgbClr val="000000"/>
              </a:solidFill>
              <a:latin typeface="Arial"/>
              <a:cs typeface="Arial"/>
            </a:rPr>
            <a:t>Step 6: Loan Disburse (Cell C24): Normal (16,4)</a:t>
          </a:r>
        </a:p>
        <a:p>
          <a:pPr algn="l" rtl="1">
            <a:defRPr sz="1000"/>
          </a:pPr>
          <a:endParaRPr lang="fr-FR" sz="1000" b="1"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 Note for Step 5: You have one set of data on the Data tab that describes measurement of the Step 5, Loan Closing. You can use Crystal Ball to fit a probability distribution to these 100 values. Highlight cell C22 on the Model tab and either select Define Assumption from the Define menu or click on the Define Assumption button on the Crystal Ball toolbar. Then click on the Fit button and select the data on the Data tab. Crystal Ball will fit to all continuous distributions by default. What is the best fit for the Loan Closing data? (Hint: Don't forget to name this assumption.)</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Each assumption cell is now colored green. You can add an Excel comment by choosing Define &gt; Cell Preferences and selecting 'Add comment to cell' on the 'Assumptions' tab (mouse over the cell to view the note). To review the details of an assumption, highlight the cell and either select Define Assumption from the Define menu or click on the Define Assumption button on the Crystal Ball toolbar.</a:t>
          </a:r>
          <a:endParaRPr lang="fr-FR" sz="1000" b="1" i="0" strike="noStrike">
            <a:solidFill>
              <a:srgbClr val="000000"/>
            </a:solidFill>
            <a:latin typeface="Arial"/>
            <a:cs typeface="Arial"/>
          </a:endParaRPr>
        </a:p>
        <a:p>
          <a:pPr algn="l" rtl="1">
            <a:defRPr sz="1000"/>
          </a:pPr>
          <a:endParaRPr lang="fr-FR" sz="1000" b="1"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This model also includes one formula that you will need to define as a Crystal Ball forecast. Forecasts are equations, or outputs, that you want to analyze after a simulation. During a simulation, Crystal Ball saves the values in the forecast cells and displays them in a forecast chart, which is a histogram of the simulated forecast values. </a:t>
          </a:r>
          <a:r>
            <a:rPr lang="fr-FR" sz="1000" b="1" i="0" strike="noStrike">
              <a:solidFill>
                <a:srgbClr val="000000"/>
              </a:solidFill>
              <a:latin typeface="Arial"/>
              <a:cs typeface="Arial"/>
            </a:rPr>
            <a:t>In this example, you want to analyze the process Cycle Time (Cell C26). The target for this process is 96 hours.</a:t>
          </a:r>
        </a:p>
        <a:p>
          <a:pPr algn="l" rtl="1">
            <a:defRPr sz="1000"/>
          </a:pPr>
          <a:endParaRPr lang="fr-FR" sz="1000" b="1"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To define a forecast with Crystal Ball, highlight the cell and either select Define Forecast from the Define menu or click on the Define Forecast button on the Crystal Ball toolbar. Once you have given the forecast a unique name and clicked on OK, Crystal Ball will color the forecast cell light blue.</a:t>
          </a:r>
          <a:r>
            <a:rPr lang="fr-FR" sz="1000" b="0" i="0" strike="noStrike">
              <a:solidFill>
                <a:srgbClr val="000000"/>
              </a:solidFill>
              <a:latin typeface="Arial"/>
              <a:cs typeface="Arial"/>
            </a:rPr>
            <a:t>To review the details of a forecast with Crystal Ball, highlight the cell and either select Define Forecast from the Define menu or click on the Define Forecast button on the Crystal Ball toolbar.</a:t>
          </a:r>
        </a:p>
        <a:p>
          <a:pPr algn="l" rtl="1">
            <a:defRPr sz="1000"/>
          </a:pPr>
          <a:endParaRPr lang="fr-FR" sz="1000" b="0"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When you run a simulation, Crystal Ball generates a random number for each assumption (based on how the assumption has been defined) and places that new value in the cell. Excel then recalculates the model. You can test this by selecting Single Step from the Run menu or clicking on the Single Step button on the toolbar.</a:t>
          </a: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Run the simulation using 5,000 trials.</a:t>
          </a:r>
        </a:p>
        <a:p>
          <a:pPr algn="l" rtl="1">
            <a:defRPr sz="1000"/>
          </a:pPr>
          <a:endParaRPr lang="fr-FR" sz="1000" b="1" i="0" strike="noStrike">
            <a:solidFill>
              <a:srgbClr val="000000"/>
            </a:solidFill>
            <a:latin typeface="Arial"/>
            <a:cs typeface="Arial"/>
          </a:endParaRPr>
        </a:p>
        <a:p>
          <a:pPr algn="l" rtl="1">
            <a:defRPr sz="1000"/>
          </a:pPr>
          <a:r>
            <a:rPr lang="fr-FR" sz="1000" b="0" i="0" strike="noStrike">
              <a:solidFill>
                <a:srgbClr val="000000"/>
              </a:solidFill>
              <a:latin typeface="Arial"/>
              <a:cs typeface="Arial"/>
            </a:rPr>
            <a:t>After you run a simulation, you will see the Cycle Time forecast chart, which you can use to analyze the process performance. </a:t>
          </a:r>
          <a:r>
            <a:rPr lang="fr-FR" sz="1000" b="1" i="0" strike="noStrike">
              <a:solidFill>
                <a:srgbClr val="000000"/>
              </a:solidFill>
              <a:latin typeface="Arial"/>
              <a:cs typeface="Arial"/>
            </a:rPr>
            <a:t>How often did you exceed the target?  You can view the statistics and percentiles of the forecast by selecting the desired item from the 'View' menu item in the the </a:t>
          </a:r>
          <a:r>
            <a:rPr lang="fr-FR" sz="1000" b="1" i="1" strike="noStrike">
              <a:solidFill>
                <a:srgbClr val="000000"/>
              </a:solidFill>
              <a:latin typeface="Arial"/>
              <a:cs typeface="Arial"/>
            </a:rPr>
            <a:t>Forecast Chart window</a:t>
          </a:r>
          <a:r>
            <a:rPr lang="fr-FR" sz="1000" b="1" i="0" strike="noStrike">
              <a:solidFill>
                <a:srgbClr val="000000"/>
              </a:solidFill>
              <a:latin typeface="Arial"/>
              <a:cs typeface="Arial"/>
            </a:rPr>
            <a:t>. What was the mean cycle time and standard deviation? </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xdr:txBody>
    </xdr:sp>
    <xdr:clientData/>
  </xdr:twoCellAnchor>
  <xdr:twoCellAnchor>
    <xdr:from>
      <xdr:col>0</xdr:col>
      <xdr:colOff>104775</xdr:colOff>
      <xdr:row>98</xdr:row>
      <xdr:rowOff>142875</xdr:rowOff>
    </xdr:from>
    <xdr:to>
      <xdr:col>11</xdr:col>
      <xdr:colOff>600075</xdr:colOff>
      <xdr:row>112</xdr:row>
      <xdr:rowOff>114300</xdr:rowOff>
    </xdr:to>
    <xdr:sp macro="" textlink="">
      <xdr:nvSpPr>
        <xdr:cNvPr id="10243" name="Text 1"/>
        <xdr:cNvSpPr txBox="1">
          <a:spLocks noChangeArrowheads="1"/>
        </xdr:cNvSpPr>
      </xdr:nvSpPr>
      <xdr:spPr bwMode="auto">
        <a:xfrm>
          <a:off x="104775" y="17030700"/>
          <a:ext cx="7000875" cy="2238375"/>
        </a:xfrm>
        <a:prstGeom prst="rect">
          <a:avLst/>
        </a:prstGeom>
        <a:noFill/>
        <a:ln w="17145">
          <a:noFill/>
          <a:miter lim="800000"/>
          <a:headEnd/>
          <a:tailEnd/>
        </a:ln>
      </xdr:spPr>
      <xdr:txBody>
        <a:bodyPr vertOverflow="clip" wrap="square" lIns="27432" tIns="22860" rIns="0" bIns="0" anchor="t" upright="1"/>
        <a:lstStyle/>
        <a:p>
          <a:pPr algn="l" rtl="1">
            <a:defRPr sz="1000"/>
          </a:pPr>
          <a:r>
            <a:rPr lang="fr-FR" sz="1000" b="0" i="0" strike="noStrike">
              <a:solidFill>
                <a:srgbClr val="000000"/>
              </a:solidFill>
              <a:latin typeface="Arial"/>
              <a:cs typeface="Arial"/>
            </a:rPr>
            <a:t>To view which of the assumptions had the greatest impact on the Cycle Time (and causes the most variation around the Cycle Time), use the Sensitivity Chart. </a:t>
          </a:r>
          <a:r>
            <a:rPr lang="fr-FR" sz="1000" b="1" i="0" strike="noStrike">
              <a:solidFill>
                <a:srgbClr val="000000"/>
              </a:solidFill>
              <a:latin typeface="Arial"/>
              <a:cs typeface="Arial"/>
            </a:rPr>
            <a:t>Which of the six steps most affects the Cycle Time? Is one assumption dominant?</a:t>
          </a:r>
          <a:r>
            <a:rPr lang="fr-FR" sz="1000" b="0" i="0" strike="noStrike">
              <a:solidFill>
                <a:srgbClr val="000000"/>
              </a:solidFill>
              <a:latin typeface="Arial"/>
              <a:cs typeface="Arial"/>
            </a:rPr>
            <a:t> Perhaps this step (or steps) needs further analysis and will become the focus of a process improvement project. </a:t>
          </a:r>
        </a:p>
        <a:p>
          <a:pPr algn="l" rtl="1">
            <a:defRPr sz="1000"/>
          </a:pPr>
          <a:endParaRPr lang="fr-FR" sz="1000" b="0" i="0" strike="noStrike">
            <a:solidFill>
              <a:srgbClr val="000000"/>
            </a:solidFill>
            <a:latin typeface="Arial"/>
            <a:cs typeface="Arial"/>
          </a:endParaRPr>
        </a:p>
        <a:p>
          <a:pPr algn="l" rtl="1">
            <a:defRPr sz="1000"/>
          </a:pPr>
          <a:r>
            <a:rPr lang="fr-FR" sz="1000" b="1" i="0" strike="noStrike">
              <a:solidFill>
                <a:srgbClr val="000000"/>
              </a:solidFill>
              <a:latin typeface="Arial"/>
              <a:cs typeface="Arial"/>
            </a:rPr>
            <a:t>If you could reduce the variation in the assumption by half and run the simulation again, what impact does that have on forecast results? Try changing the parameters of the dominant step(s) and see if you can improve the certainty of achieving your performance target to 90% or better. Once you address the variation around the dominant step, which other steps begin to have the greatest impact on Cycle Time?</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a:p>
          <a:pPr algn="l" rtl="1">
            <a:defRPr sz="1000"/>
          </a:pPr>
          <a:r>
            <a:rPr lang="fr-FR" sz="1100" b="1" i="0" strike="noStrike">
              <a:solidFill>
                <a:srgbClr val="000000"/>
              </a:solidFill>
              <a:latin typeface="Arial"/>
              <a:cs typeface="Arial"/>
            </a:rPr>
            <a:t>Copyright Information</a:t>
          </a:r>
        </a:p>
        <a:p>
          <a:pPr algn="l" rtl="1">
            <a:defRPr sz="1000"/>
          </a:pPr>
          <a:r>
            <a:rPr lang="fr-FR" sz="1100" b="1" i="0" strike="noStrike">
              <a:solidFill>
                <a:srgbClr val="000000"/>
              </a:solidFill>
              <a:latin typeface="Arial"/>
              <a:cs typeface="Arial"/>
            </a:rPr>
            <a:t>Copyright © 2004, 2008, Oracle and/or its affiliates. All rights reserved.</a:t>
          </a:r>
        </a:p>
        <a:p>
          <a:pPr algn="l" rtl="1">
            <a:defRPr sz="1000"/>
          </a:pPr>
          <a:endParaRPr lang="fr-FR" sz="1100" b="1" i="0" strike="noStrike">
            <a:solidFill>
              <a:srgbClr val="000000"/>
            </a:solidFill>
            <a:latin typeface="Arial"/>
            <a:cs typeface="Arial"/>
          </a:endParaRPr>
        </a:p>
        <a:p>
          <a:pPr algn="l" rtl="1">
            <a:defRPr sz="1000"/>
          </a:pPr>
          <a:r>
            <a:rPr lang="fr-FR" sz="1100" b="1" i="0" strike="noStrike">
              <a:solidFill>
                <a:srgbClr val="000000"/>
              </a:solidFill>
              <a:latin typeface="Arial"/>
              <a:cs typeface="Arial"/>
            </a:rPr>
            <a:t>Oracle is a registered trademark of Oracle Corporation and/or its affiliates. Other names</a:t>
          </a:r>
        </a:p>
        <a:p>
          <a:pPr algn="l" rtl="1">
            <a:defRPr sz="1000"/>
          </a:pPr>
          <a:r>
            <a:rPr lang="fr-FR" sz="1100" b="1" i="0" strike="noStrike">
              <a:solidFill>
                <a:srgbClr val="000000"/>
              </a:solidFill>
              <a:latin typeface="Arial"/>
              <a:cs typeface="Arial"/>
            </a:rPr>
            <a:t>may be trademarks of their respective owners.</a:t>
          </a:r>
          <a:endParaRPr lang="fr-FR" sz="1000" b="0" i="0" strike="noStrike">
            <a:solidFill>
              <a:srgbClr val="000000"/>
            </a:solidFill>
            <a:latin typeface="Arial"/>
            <a:cs typeface="Arial"/>
          </a:endParaRPr>
        </a:p>
        <a:p>
          <a:pPr algn="l" rtl="1">
            <a:defRPr sz="1000"/>
          </a:pPr>
          <a:endParaRPr lang="fr-FR" sz="1000" b="0" i="0" strike="noStrike">
            <a:solidFill>
              <a:srgbClr val="000000"/>
            </a:solidFill>
            <a:latin typeface="Arial"/>
            <a:cs typeface="Arial"/>
          </a:endParaRPr>
        </a:p>
      </xdr:txBody>
    </xdr:sp>
    <xdr:clientData/>
  </xdr:twoCellAnchor>
  <xdr:twoCellAnchor editAs="oneCell">
    <xdr:from>
      <xdr:col>9</xdr:col>
      <xdr:colOff>19050</xdr:colOff>
      <xdr:row>1</xdr:row>
      <xdr:rowOff>57150</xdr:rowOff>
    </xdr:from>
    <xdr:to>
      <xdr:col>10</xdr:col>
      <xdr:colOff>600075</xdr:colOff>
      <xdr:row>4</xdr:row>
      <xdr:rowOff>152400</xdr:rowOff>
    </xdr:to>
    <xdr:pic>
      <xdr:nvPicPr>
        <xdr:cNvPr id="10253" name="Picture 5" descr="O_CrystalBall_clr_rgb LOGO"/>
        <xdr:cNvPicPr>
          <a:picLocks noChangeAspect="1" noChangeArrowheads="1"/>
        </xdr:cNvPicPr>
      </xdr:nvPicPr>
      <xdr:blipFill>
        <a:blip xmlns:r="http://schemas.openxmlformats.org/officeDocument/2006/relationships" r:embed="rId1"/>
        <a:srcRect/>
        <a:stretch>
          <a:fillRect/>
        </a:stretch>
      </xdr:blipFill>
      <xdr:spPr bwMode="auto">
        <a:xfrm>
          <a:off x="5305425" y="266700"/>
          <a:ext cx="1190625" cy="581025"/>
        </a:xfrm>
        <a:prstGeom prst="rect">
          <a:avLst/>
        </a:prstGeom>
        <a:noFill/>
        <a:ln w="9525">
          <a:noFill/>
          <a:miter lim="800000"/>
          <a:headEnd/>
          <a:tailEnd/>
        </a:ln>
      </xdr:spPr>
    </xdr:pic>
    <xdr:clientData/>
  </xdr:twoCellAnchor>
  <xdr:twoCellAnchor editAs="oneCell">
    <xdr:from>
      <xdr:col>13</xdr:col>
      <xdr:colOff>200025</xdr:colOff>
      <xdr:row>43</xdr:row>
      <xdr:rowOff>85725</xdr:rowOff>
    </xdr:from>
    <xdr:to>
      <xdr:col>24</xdr:col>
      <xdr:colOff>84902</xdr:colOff>
      <xdr:row>66</xdr:row>
      <xdr:rowOff>94784</xdr:rowOff>
    </xdr:to>
    <xdr:pic>
      <xdr:nvPicPr>
        <xdr:cNvPr id="2" name="Image 1"/>
        <xdr:cNvPicPr>
          <a:picLocks noChangeAspect="1"/>
        </xdr:cNvPicPr>
      </xdr:nvPicPr>
      <xdr:blipFill>
        <a:blip xmlns:r="http://schemas.openxmlformats.org/officeDocument/2006/relationships" r:embed="rId2"/>
        <a:stretch>
          <a:fillRect/>
        </a:stretch>
      </xdr:blipFill>
      <xdr:spPr>
        <a:xfrm>
          <a:off x="7924800" y="7096125"/>
          <a:ext cx="6590477" cy="3733334"/>
        </a:xfrm>
        <a:prstGeom prst="rect">
          <a:avLst/>
        </a:prstGeom>
      </xdr:spPr>
    </xdr:pic>
    <xdr:clientData/>
  </xdr:twoCellAnchor>
  <xdr:twoCellAnchor editAs="oneCell">
    <xdr:from>
      <xdr:col>13</xdr:col>
      <xdr:colOff>209550</xdr:colOff>
      <xdr:row>67</xdr:row>
      <xdr:rowOff>76199</xdr:rowOff>
    </xdr:from>
    <xdr:to>
      <xdr:col>24</xdr:col>
      <xdr:colOff>104775</xdr:colOff>
      <xdr:row>91</xdr:row>
      <xdr:rowOff>158762</xdr:rowOff>
    </xdr:to>
    <xdr:pic>
      <xdr:nvPicPr>
        <xdr:cNvPr id="8" name="Image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34325" y="10972799"/>
          <a:ext cx="6600825" cy="396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9525</xdr:rowOff>
    </xdr:from>
    <xdr:to>
      <xdr:col>12</xdr:col>
      <xdr:colOff>485775</xdr:colOff>
      <xdr:row>7</xdr:row>
      <xdr:rowOff>57150</xdr:rowOff>
    </xdr:to>
    <xdr:grpSp>
      <xdr:nvGrpSpPr>
        <xdr:cNvPr id="9285" name="Group 3"/>
        <xdr:cNvGrpSpPr>
          <a:grpSpLocks/>
        </xdr:cNvGrpSpPr>
      </xdr:nvGrpSpPr>
      <xdr:grpSpPr bwMode="auto">
        <a:xfrm>
          <a:off x="202045" y="464127"/>
          <a:ext cx="7708900" cy="841375"/>
          <a:chOff x="83" y="55"/>
          <a:chExt cx="854" cy="103"/>
        </a:xfrm>
      </xdr:grpSpPr>
      <xdr:grpSp>
        <xdr:nvGrpSpPr>
          <xdr:cNvPr id="9286" name="Group 4"/>
          <xdr:cNvGrpSpPr>
            <a:grpSpLocks/>
          </xdr:cNvGrpSpPr>
        </xdr:nvGrpSpPr>
        <xdr:grpSpPr bwMode="auto">
          <a:xfrm>
            <a:off x="83" y="55"/>
            <a:ext cx="854" cy="83"/>
            <a:chOff x="83" y="55"/>
            <a:chExt cx="854" cy="83"/>
          </a:xfrm>
        </xdr:grpSpPr>
        <xdr:grpSp>
          <xdr:nvGrpSpPr>
            <xdr:cNvPr id="9294" name="Group 5"/>
            <xdr:cNvGrpSpPr>
              <a:grpSpLocks/>
            </xdr:cNvGrpSpPr>
          </xdr:nvGrpSpPr>
          <xdr:grpSpPr bwMode="auto">
            <a:xfrm>
              <a:off x="83" y="74"/>
              <a:ext cx="854" cy="64"/>
              <a:chOff x="83" y="74"/>
              <a:chExt cx="854" cy="64"/>
            </a:xfrm>
          </xdr:grpSpPr>
          <xdr:sp macro="" textlink="">
            <xdr:nvSpPr>
              <xdr:cNvPr id="9222" name="AutoShape 6"/>
              <xdr:cNvSpPr>
                <a:spLocks noChangeArrowheads="1"/>
              </xdr:cNvSpPr>
            </xdr:nvSpPr>
            <xdr:spPr bwMode="auto">
              <a:xfrm>
                <a:off x="83" y="74"/>
                <a:ext cx="96" cy="64"/>
              </a:xfrm>
              <a:prstGeom prst="flowChartProcess">
                <a:avLst/>
              </a:prstGeom>
              <a:solidFill>
                <a:srgbClr val="C0C0C0">
                  <a:alpha val="75000"/>
                </a:srgbClr>
              </a:solidFill>
              <a:ln w="9525">
                <a:solidFill>
                  <a:srgbClr val="000000"/>
                </a:solidFill>
                <a:miter lim="800000"/>
                <a:headEnd/>
                <a:tailEnd/>
              </a:ln>
            </xdr:spPr>
            <xdr:txBody>
              <a:bodyPr vertOverflow="clip" wrap="square" lIns="91440" tIns="45720" rIns="91440" bIns="45720" anchor="ctr" upright="1"/>
              <a:lstStyle/>
              <a:p>
                <a:pPr algn="ctr" rtl="1">
                  <a:defRPr sz="1000"/>
                </a:pPr>
                <a:r>
                  <a:rPr lang="fr-FR" sz="900" b="1" i="0" strike="noStrike">
                    <a:solidFill>
                      <a:srgbClr val="000000"/>
                    </a:solidFill>
                    <a:latin typeface="Arial"/>
                    <a:cs typeface="Arial"/>
                  </a:rPr>
                  <a:t>Customer Inquiry</a:t>
                </a:r>
              </a:p>
            </xdr:txBody>
          </xdr:sp>
          <xdr:sp macro="" textlink="">
            <xdr:nvSpPr>
              <xdr:cNvPr id="9223" name="AutoShape 7"/>
              <xdr:cNvSpPr>
                <a:spLocks noChangeArrowheads="1"/>
              </xdr:cNvSpPr>
            </xdr:nvSpPr>
            <xdr:spPr bwMode="auto">
              <a:xfrm>
                <a:off x="231" y="74"/>
                <a:ext cx="97" cy="64"/>
              </a:xfrm>
              <a:prstGeom prst="flowChartProcess">
                <a:avLst/>
              </a:prstGeom>
              <a:solidFill>
                <a:srgbClr val="C0C0C0">
                  <a:alpha val="75000"/>
                </a:srgbClr>
              </a:solidFill>
              <a:ln w="9525">
                <a:solidFill>
                  <a:srgbClr val="000000"/>
                </a:solidFill>
                <a:miter lim="800000"/>
                <a:headEnd/>
                <a:tailEnd/>
              </a:ln>
            </xdr:spPr>
            <xdr:txBody>
              <a:bodyPr vertOverflow="clip" wrap="square" lIns="91440" tIns="45720" rIns="91440" bIns="45720" anchor="ctr" upright="1"/>
              <a:lstStyle/>
              <a:p>
                <a:pPr algn="ctr" rtl="1">
                  <a:defRPr sz="1000"/>
                </a:pPr>
                <a:r>
                  <a:rPr lang="fr-FR" sz="900" b="1" i="0" strike="noStrike">
                    <a:solidFill>
                      <a:srgbClr val="000000"/>
                    </a:solidFill>
                    <a:latin typeface="Arial"/>
                    <a:cs typeface="Arial"/>
                  </a:rPr>
                  <a:t>Loan Application</a:t>
                </a:r>
              </a:p>
            </xdr:txBody>
          </xdr:sp>
          <xdr:sp macro="" textlink="">
            <xdr:nvSpPr>
              <xdr:cNvPr id="9224" name="AutoShape 8"/>
              <xdr:cNvSpPr>
                <a:spLocks noChangeArrowheads="1"/>
              </xdr:cNvSpPr>
            </xdr:nvSpPr>
            <xdr:spPr bwMode="auto">
              <a:xfrm>
                <a:off x="379" y="74"/>
                <a:ext cx="96" cy="64"/>
              </a:xfrm>
              <a:prstGeom prst="flowChartProcess">
                <a:avLst/>
              </a:prstGeom>
              <a:solidFill>
                <a:srgbClr val="C0C0C0">
                  <a:alpha val="75000"/>
                </a:srgbClr>
              </a:solidFill>
              <a:ln w="9525">
                <a:solidFill>
                  <a:srgbClr val="000000"/>
                </a:solidFill>
                <a:miter lim="800000"/>
                <a:headEnd/>
                <a:tailEnd/>
              </a:ln>
            </xdr:spPr>
            <xdr:txBody>
              <a:bodyPr vertOverflow="clip" wrap="square" lIns="91440" tIns="45720" rIns="91440" bIns="45720" anchor="ctr" upright="1"/>
              <a:lstStyle/>
              <a:p>
                <a:pPr algn="ctr" rtl="1">
                  <a:defRPr sz="1000"/>
                </a:pPr>
                <a:r>
                  <a:rPr lang="fr-FR" sz="900" b="1" i="0" strike="noStrike">
                    <a:solidFill>
                      <a:srgbClr val="000000"/>
                    </a:solidFill>
                    <a:latin typeface="Arial"/>
                    <a:cs typeface="Arial"/>
                  </a:rPr>
                  <a:t>Document</a:t>
                </a:r>
              </a:p>
              <a:p>
                <a:pPr algn="ctr" rtl="1">
                  <a:defRPr sz="1000"/>
                </a:pPr>
                <a:r>
                  <a:rPr lang="fr-FR" sz="900" b="1" i="0" strike="noStrike">
                    <a:solidFill>
                      <a:srgbClr val="000000"/>
                    </a:solidFill>
                    <a:latin typeface="Arial"/>
                    <a:cs typeface="Arial"/>
                  </a:rPr>
                  <a:t>Verification</a:t>
                </a:r>
              </a:p>
            </xdr:txBody>
          </xdr:sp>
          <xdr:sp macro="" textlink="">
            <xdr:nvSpPr>
              <xdr:cNvPr id="9225" name="AutoShape 9"/>
              <xdr:cNvSpPr>
                <a:spLocks noChangeArrowheads="1"/>
              </xdr:cNvSpPr>
            </xdr:nvSpPr>
            <xdr:spPr bwMode="auto">
              <a:xfrm>
                <a:off x="526" y="74"/>
                <a:ext cx="115" cy="64"/>
              </a:xfrm>
              <a:prstGeom prst="flowChartProcess">
                <a:avLst/>
              </a:prstGeom>
              <a:solidFill>
                <a:srgbClr val="C0C0C0">
                  <a:alpha val="75000"/>
                </a:srgbClr>
              </a:solidFill>
              <a:ln w="9525">
                <a:solidFill>
                  <a:srgbClr val="000000"/>
                </a:solidFill>
                <a:miter lim="800000"/>
                <a:headEnd/>
                <a:tailEnd/>
              </a:ln>
            </xdr:spPr>
            <xdr:txBody>
              <a:bodyPr vertOverflow="clip" wrap="square" lIns="91440" tIns="45720" rIns="91440" bIns="45720" anchor="ctr" upright="1"/>
              <a:lstStyle/>
              <a:p>
                <a:pPr algn="ctr" rtl="1">
                  <a:defRPr sz="1000"/>
                </a:pPr>
                <a:r>
                  <a:rPr lang="fr-FR" sz="900" b="1" i="0" strike="noStrike">
                    <a:solidFill>
                      <a:srgbClr val="000000"/>
                    </a:solidFill>
                    <a:latin typeface="Arial"/>
                    <a:cs typeface="Arial"/>
                  </a:rPr>
                  <a:t>Loan Underwriting</a:t>
                </a:r>
              </a:p>
            </xdr:txBody>
          </xdr:sp>
          <xdr:cxnSp macro="">
            <xdr:nvCxnSpPr>
              <xdr:cNvPr id="9305" name="AutoShape 10"/>
              <xdr:cNvCxnSpPr>
                <a:cxnSpLocks noChangeShapeType="1"/>
                <a:stCxn id="9222" idx="3"/>
                <a:endCxn id="9223" idx="1"/>
              </xdr:cNvCxnSpPr>
            </xdr:nvCxnSpPr>
            <xdr:spPr bwMode="auto">
              <a:xfrm>
                <a:off x="179" y="106"/>
                <a:ext cx="53" cy="0"/>
              </a:xfrm>
              <a:prstGeom prst="straightConnector1">
                <a:avLst/>
              </a:prstGeom>
              <a:noFill/>
              <a:ln w="9525">
                <a:solidFill>
                  <a:srgbClr val="000000"/>
                </a:solidFill>
                <a:round/>
                <a:headEnd/>
                <a:tailEnd type="triangle" w="med" len="med"/>
              </a:ln>
            </xdr:spPr>
          </xdr:cxnSp>
          <xdr:cxnSp macro="">
            <xdr:nvCxnSpPr>
              <xdr:cNvPr id="9306" name="AutoShape 11"/>
              <xdr:cNvCxnSpPr>
                <a:cxnSpLocks noChangeShapeType="1"/>
                <a:stCxn id="9223" idx="3"/>
                <a:endCxn id="9224" idx="1"/>
              </xdr:cNvCxnSpPr>
            </xdr:nvCxnSpPr>
            <xdr:spPr bwMode="auto">
              <a:xfrm>
                <a:off x="328" y="106"/>
                <a:ext cx="51" cy="0"/>
              </a:xfrm>
              <a:prstGeom prst="straightConnector1">
                <a:avLst/>
              </a:prstGeom>
              <a:noFill/>
              <a:ln w="9525">
                <a:solidFill>
                  <a:srgbClr val="000000"/>
                </a:solidFill>
                <a:round/>
                <a:headEnd/>
                <a:tailEnd type="triangle" w="med" len="med"/>
              </a:ln>
            </xdr:spPr>
          </xdr:cxnSp>
          <xdr:cxnSp macro="">
            <xdr:nvCxnSpPr>
              <xdr:cNvPr id="9307" name="AutoShape 12"/>
              <xdr:cNvCxnSpPr>
                <a:cxnSpLocks noChangeShapeType="1"/>
                <a:stCxn id="9224" idx="3"/>
                <a:endCxn id="9225" idx="1"/>
              </xdr:cNvCxnSpPr>
            </xdr:nvCxnSpPr>
            <xdr:spPr bwMode="auto">
              <a:xfrm>
                <a:off x="475" y="106"/>
                <a:ext cx="51" cy="0"/>
              </a:xfrm>
              <a:prstGeom prst="straightConnector1">
                <a:avLst/>
              </a:prstGeom>
              <a:noFill/>
              <a:ln w="9525">
                <a:solidFill>
                  <a:srgbClr val="000000"/>
                </a:solidFill>
                <a:round/>
                <a:headEnd/>
                <a:tailEnd type="triangle" w="med" len="med"/>
              </a:ln>
            </xdr:spPr>
          </xdr:cxnSp>
          <xdr:sp macro="" textlink="">
            <xdr:nvSpPr>
              <xdr:cNvPr id="9229" name="AutoShape 13"/>
              <xdr:cNvSpPr>
                <a:spLocks noChangeArrowheads="1"/>
              </xdr:cNvSpPr>
            </xdr:nvSpPr>
            <xdr:spPr bwMode="auto">
              <a:xfrm>
                <a:off x="694" y="74"/>
                <a:ext cx="96" cy="64"/>
              </a:xfrm>
              <a:prstGeom prst="flowChartProcess">
                <a:avLst/>
              </a:prstGeom>
              <a:solidFill>
                <a:srgbClr val="C0C0C0">
                  <a:alpha val="75000"/>
                </a:srgbClr>
              </a:solidFill>
              <a:ln w="9525">
                <a:solidFill>
                  <a:srgbClr val="000000"/>
                </a:solidFill>
                <a:miter lim="800000"/>
                <a:headEnd/>
                <a:tailEnd/>
              </a:ln>
            </xdr:spPr>
            <xdr:txBody>
              <a:bodyPr vertOverflow="clip" wrap="square" lIns="91440" tIns="45720" rIns="91440" bIns="45720" anchor="ctr" upright="1"/>
              <a:lstStyle/>
              <a:p>
                <a:pPr algn="ctr" rtl="1">
                  <a:defRPr sz="1000"/>
                </a:pPr>
                <a:r>
                  <a:rPr lang="fr-FR" sz="900" b="1" i="0" strike="noStrike">
                    <a:solidFill>
                      <a:srgbClr val="000000"/>
                    </a:solidFill>
                    <a:latin typeface="Arial"/>
                    <a:cs typeface="Arial"/>
                  </a:rPr>
                  <a:t>Loan Closing</a:t>
                </a:r>
              </a:p>
            </xdr:txBody>
          </xdr:sp>
          <xdr:sp macro="" textlink="">
            <xdr:nvSpPr>
              <xdr:cNvPr id="9230" name="AutoShape 14"/>
              <xdr:cNvSpPr>
                <a:spLocks noChangeArrowheads="1"/>
              </xdr:cNvSpPr>
            </xdr:nvSpPr>
            <xdr:spPr bwMode="auto">
              <a:xfrm>
                <a:off x="841" y="74"/>
                <a:ext cx="96" cy="64"/>
              </a:xfrm>
              <a:prstGeom prst="flowChartProcess">
                <a:avLst/>
              </a:prstGeom>
              <a:solidFill>
                <a:srgbClr val="C0C0C0">
                  <a:alpha val="75000"/>
                </a:srgbClr>
              </a:solidFill>
              <a:ln w="9525">
                <a:solidFill>
                  <a:srgbClr val="000000"/>
                </a:solidFill>
                <a:miter lim="800000"/>
                <a:headEnd/>
                <a:tailEnd/>
              </a:ln>
            </xdr:spPr>
            <xdr:txBody>
              <a:bodyPr vertOverflow="clip" wrap="square" lIns="91440" tIns="45720" rIns="91440" bIns="45720" anchor="ctr" upright="1"/>
              <a:lstStyle/>
              <a:p>
                <a:pPr algn="ctr" rtl="1">
                  <a:defRPr sz="1000"/>
                </a:pPr>
                <a:r>
                  <a:rPr lang="fr-FR" sz="900" b="1" i="0" strike="noStrike">
                    <a:solidFill>
                      <a:srgbClr val="000000"/>
                    </a:solidFill>
                    <a:latin typeface="Arial"/>
                    <a:cs typeface="Arial"/>
                  </a:rPr>
                  <a:t>Loan Disburse</a:t>
                </a:r>
              </a:p>
            </xdr:txBody>
          </xdr:sp>
          <xdr:cxnSp macro="">
            <xdr:nvCxnSpPr>
              <xdr:cNvPr id="9310" name="AutoShape 15"/>
              <xdr:cNvCxnSpPr>
                <a:cxnSpLocks noChangeShapeType="1"/>
                <a:stCxn id="9229" idx="3"/>
                <a:endCxn id="9230" idx="1"/>
              </xdr:cNvCxnSpPr>
            </xdr:nvCxnSpPr>
            <xdr:spPr bwMode="auto">
              <a:xfrm>
                <a:off x="790" y="106"/>
                <a:ext cx="51" cy="0"/>
              </a:xfrm>
              <a:prstGeom prst="straightConnector1">
                <a:avLst/>
              </a:prstGeom>
              <a:noFill/>
              <a:ln w="9525">
                <a:solidFill>
                  <a:srgbClr val="000000"/>
                </a:solidFill>
                <a:round/>
                <a:headEnd/>
                <a:tailEnd type="triangle" w="med" len="med"/>
              </a:ln>
            </xdr:spPr>
          </xdr:cxnSp>
          <xdr:cxnSp macro="">
            <xdr:nvCxnSpPr>
              <xdr:cNvPr id="9311" name="AutoShape 16"/>
              <xdr:cNvCxnSpPr>
                <a:cxnSpLocks noChangeShapeType="1"/>
                <a:stCxn id="9225" idx="3"/>
                <a:endCxn id="9229" idx="1"/>
              </xdr:cNvCxnSpPr>
            </xdr:nvCxnSpPr>
            <xdr:spPr bwMode="auto">
              <a:xfrm>
                <a:off x="641" y="106"/>
                <a:ext cx="53" cy="0"/>
              </a:xfrm>
              <a:prstGeom prst="straightConnector1">
                <a:avLst/>
              </a:prstGeom>
              <a:noFill/>
              <a:ln w="9525">
                <a:solidFill>
                  <a:srgbClr val="000000"/>
                </a:solidFill>
                <a:round/>
                <a:headEnd/>
                <a:tailEnd type="triangle" w="med" len="med"/>
              </a:ln>
            </xdr:spPr>
          </xdr:cxnSp>
        </xdr:grpSp>
        <xdr:sp macro="" textlink="">
          <xdr:nvSpPr>
            <xdr:cNvPr id="9233" name="Text Box 17"/>
            <xdr:cNvSpPr txBox="1">
              <a:spLocks noChangeArrowheads="1"/>
            </xdr:cNvSpPr>
          </xdr:nvSpPr>
          <xdr:spPr bwMode="auto">
            <a:xfrm>
              <a:off x="100" y="55"/>
              <a:ext cx="58"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Step 1</a:t>
              </a:r>
            </a:p>
          </xdr:txBody>
        </xdr:sp>
        <xdr:sp macro="" textlink="">
          <xdr:nvSpPr>
            <xdr:cNvPr id="9234" name="Text Box 18"/>
            <xdr:cNvSpPr txBox="1">
              <a:spLocks noChangeArrowheads="1"/>
            </xdr:cNvSpPr>
          </xdr:nvSpPr>
          <xdr:spPr bwMode="auto">
            <a:xfrm>
              <a:off x="251" y="55"/>
              <a:ext cx="58"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Step 2</a:t>
              </a:r>
            </a:p>
          </xdr:txBody>
        </xdr:sp>
        <xdr:sp macro="" textlink="">
          <xdr:nvSpPr>
            <xdr:cNvPr id="9235" name="Text Box 19"/>
            <xdr:cNvSpPr txBox="1">
              <a:spLocks noChangeArrowheads="1"/>
            </xdr:cNvSpPr>
          </xdr:nvSpPr>
          <xdr:spPr bwMode="auto">
            <a:xfrm>
              <a:off x="396" y="55"/>
              <a:ext cx="58"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Step 3</a:t>
              </a:r>
            </a:p>
          </xdr:txBody>
        </xdr:sp>
        <xdr:sp macro="" textlink="">
          <xdr:nvSpPr>
            <xdr:cNvPr id="9236" name="Text Box 20"/>
            <xdr:cNvSpPr txBox="1">
              <a:spLocks noChangeArrowheads="1"/>
            </xdr:cNvSpPr>
          </xdr:nvSpPr>
          <xdr:spPr bwMode="auto">
            <a:xfrm>
              <a:off x="552" y="55"/>
              <a:ext cx="58"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Step 4</a:t>
              </a:r>
            </a:p>
          </xdr:txBody>
        </xdr:sp>
        <xdr:sp macro="" textlink="">
          <xdr:nvSpPr>
            <xdr:cNvPr id="9237" name="Text Box 21"/>
            <xdr:cNvSpPr txBox="1">
              <a:spLocks noChangeArrowheads="1"/>
            </xdr:cNvSpPr>
          </xdr:nvSpPr>
          <xdr:spPr bwMode="auto">
            <a:xfrm>
              <a:off x="714" y="55"/>
              <a:ext cx="58"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Step 5</a:t>
              </a:r>
            </a:p>
          </xdr:txBody>
        </xdr:sp>
        <xdr:sp macro="" textlink="">
          <xdr:nvSpPr>
            <xdr:cNvPr id="9238" name="Text Box 22"/>
            <xdr:cNvSpPr txBox="1">
              <a:spLocks noChangeArrowheads="1"/>
            </xdr:cNvSpPr>
          </xdr:nvSpPr>
          <xdr:spPr bwMode="auto">
            <a:xfrm>
              <a:off x="861" y="55"/>
              <a:ext cx="58"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Step 6</a:t>
              </a:r>
            </a:p>
          </xdr:txBody>
        </xdr:sp>
      </xdr:grpSp>
      <xdr:grpSp>
        <xdr:nvGrpSpPr>
          <xdr:cNvPr id="9287" name="Group 23"/>
          <xdr:cNvGrpSpPr>
            <a:grpSpLocks/>
          </xdr:cNvGrpSpPr>
        </xdr:nvGrpSpPr>
        <xdr:grpSpPr bwMode="auto">
          <a:xfrm>
            <a:off x="88" y="141"/>
            <a:ext cx="844" cy="17"/>
            <a:chOff x="88" y="141"/>
            <a:chExt cx="844" cy="17"/>
          </a:xfrm>
        </xdr:grpSpPr>
        <xdr:sp macro="" textlink="">
          <xdr:nvSpPr>
            <xdr:cNvPr id="9240" name="Text Box 24"/>
            <xdr:cNvSpPr txBox="1">
              <a:spLocks noChangeArrowheads="1"/>
            </xdr:cNvSpPr>
          </xdr:nvSpPr>
          <xdr:spPr bwMode="auto">
            <a:xfrm>
              <a:off x="88" y="141"/>
              <a:ext cx="86"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1 hour</a:t>
              </a:r>
            </a:p>
          </xdr:txBody>
        </xdr:sp>
        <xdr:sp macro="" textlink="">
          <xdr:nvSpPr>
            <xdr:cNvPr id="9241" name="Text Box 25"/>
            <xdr:cNvSpPr txBox="1">
              <a:spLocks noChangeArrowheads="1"/>
            </xdr:cNvSpPr>
          </xdr:nvSpPr>
          <xdr:spPr bwMode="auto">
            <a:xfrm>
              <a:off x="238" y="141"/>
              <a:ext cx="86"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24 hours</a:t>
              </a:r>
            </a:p>
          </xdr:txBody>
        </xdr:sp>
        <xdr:sp macro="" textlink="">
          <xdr:nvSpPr>
            <xdr:cNvPr id="9242" name="Text Box 26"/>
            <xdr:cNvSpPr txBox="1">
              <a:spLocks noChangeArrowheads="1"/>
            </xdr:cNvSpPr>
          </xdr:nvSpPr>
          <xdr:spPr bwMode="auto">
            <a:xfrm>
              <a:off x="384" y="141"/>
              <a:ext cx="86"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38 hours</a:t>
              </a:r>
            </a:p>
          </xdr:txBody>
        </xdr:sp>
        <xdr:sp macro="" textlink="">
          <xdr:nvSpPr>
            <xdr:cNvPr id="9243" name="Text Box 27"/>
            <xdr:cNvSpPr txBox="1">
              <a:spLocks noChangeArrowheads="1"/>
            </xdr:cNvSpPr>
          </xdr:nvSpPr>
          <xdr:spPr bwMode="auto">
            <a:xfrm>
              <a:off x="540" y="141"/>
              <a:ext cx="86"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5 hours</a:t>
              </a:r>
            </a:p>
          </xdr:txBody>
        </xdr:sp>
        <xdr:sp macro="" textlink="">
          <xdr:nvSpPr>
            <xdr:cNvPr id="9244" name="Text Box 28"/>
            <xdr:cNvSpPr txBox="1">
              <a:spLocks noChangeArrowheads="1"/>
            </xdr:cNvSpPr>
          </xdr:nvSpPr>
          <xdr:spPr bwMode="auto">
            <a:xfrm>
              <a:off x="698" y="141"/>
              <a:ext cx="86"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16 hours</a:t>
              </a:r>
            </a:p>
          </xdr:txBody>
        </xdr:sp>
        <xdr:sp macro="" textlink="">
          <xdr:nvSpPr>
            <xdr:cNvPr id="9245" name="Text Box 29"/>
            <xdr:cNvSpPr txBox="1">
              <a:spLocks noChangeArrowheads="1"/>
            </xdr:cNvSpPr>
          </xdr:nvSpPr>
          <xdr:spPr bwMode="auto">
            <a:xfrm>
              <a:off x="844" y="141"/>
              <a:ext cx="86" cy="1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fr-FR" sz="800" b="1" i="0" strike="noStrike">
                  <a:solidFill>
                    <a:srgbClr val="000000"/>
                  </a:solidFill>
                  <a:latin typeface="Arial"/>
                  <a:cs typeface="Arial"/>
                </a:rPr>
                <a:t>8 hours</a:t>
              </a:r>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604837</xdr:colOff>
      <xdr:row>8</xdr:row>
      <xdr:rowOff>142875</xdr:rowOff>
    </xdr:from>
    <xdr:to>
      <xdr:col>14</xdr:col>
      <xdr:colOff>300037</xdr:colOff>
      <xdr:row>25</xdr:row>
      <xdr:rowOff>133350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31"/>
  <sheetViews>
    <sheetView workbookViewId="0"/>
  </sheetViews>
  <sheetFormatPr baseColWidth="10" defaultColWidth="9.140625" defaultRowHeight="12.75" x14ac:dyDescent="0.2"/>
  <cols>
    <col min="1" max="2" width="36.7109375" customWidth="1"/>
  </cols>
  <sheetData>
    <row r="1" spans="1:3" x14ac:dyDescent="0.2">
      <c r="A1" s="3" t="s">
        <v>19</v>
      </c>
    </row>
    <row r="3" spans="1:3" x14ac:dyDescent="0.2">
      <c r="A3" t="s">
        <v>20</v>
      </c>
      <c r="B3" t="s">
        <v>21</v>
      </c>
      <c r="C3">
        <v>0</v>
      </c>
    </row>
    <row r="4" spans="1:3" x14ac:dyDescent="0.2">
      <c r="A4" t="s">
        <v>22</v>
      </c>
    </row>
    <row r="5" spans="1:3" x14ac:dyDescent="0.2">
      <c r="A5" t="s">
        <v>23</v>
      </c>
    </row>
    <row r="7" spans="1:3" x14ac:dyDescent="0.2">
      <c r="A7" s="3" t="s">
        <v>24</v>
      </c>
      <c r="B7" t="s">
        <v>25</v>
      </c>
    </row>
    <row r="8" spans="1:3" x14ac:dyDescent="0.2">
      <c r="B8">
        <v>2</v>
      </c>
    </row>
    <row r="10" spans="1:3" x14ac:dyDescent="0.2">
      <c r="A10" t="s">
        <v>26</v>
      </c>
    </row>
    <row r="11" spans="1:3" x14ac:dyDescent="0.2">
      <c r="A11" t="e">
        <f>CB_DATA_!#REF!</f>
        <v>#REF!</v>
      </c>
      <c r="B11" t="e">
        <f>Model!#REF!</f>
        <v>#REF!</v>
      </c>
    </row>
    <row r="13" spans="1:3" x14ac:dyDescent="0.2">
      <c r="A13" t="s">
        <v>27</v>
      </c>
    </row>
    <row r="14" spans="1:3" x14ac:dyDescent="0.2">
      <c r="A14" t="s">
        <v>35</v>
      </c>
      <c r="B14" t="s">
        <v>31</v>
      </c>
    </row>
    <row r="16" spans="1:3" x14ac:dyDescent="0.2">
      <c r="A16" t="s">
        <v>28</v>
      </c>
    </row>
    <row r="19" spans="1:2" x14ac:dyDescent="0.2">
      <c r="A19" t="s">
        <v>29</v>
      </c>
    </row>
    <row r="20" spans="1:2" x14ac:dyDescent="0.2">
      <c r="A20">
        <v>31</v>
      </c>
      <c r="B20">
        <v>26</v>
      </c>
    </row>
    <row r="25" spans="1:2" x14ac:dyDescent="0.2">
      <c r="A25" s="3" t="s">
        <v>30</v>
      </c>
    </row>
    <row r="26" spans="1:2" x14ac:dyDescent="0.2">
      <c r="A26" s="49" t="s">
        <v>32</v>
      </c>
    </row>
    <row r="27" spans="1:2" x14ac:dyDescent="0.2">
      <c r="A27" t="s">
        <v>36</v>
      </c>
    </row>
    <row r="28" spans="1:2" x14ac:dyDescent="0.2">
      <c r="A28" s="49" t="s">
        <v>33</v>
      </c>
    </row>
    <row r="29" spans="1:2" x14ac:dyDescent="0.2">
      <c r="A29" s="49" t="s">
        <v>34</v>
      </c>
    </row>
    <row r="30" spans="1:2" x14ac:dyDescent="0.2">
      <c r="A30" t="s">
        <v>44</v>
      </c>
    </row>
    <row r="31" spans="1:2" x14ac:dyDescent="0.2">
      <c r="A31" s="49" t="s">
        <v>33</v>
      </c>
    </row>
  </sheetData>
  <phoneticPr fontId="3" type="noConversion"/>
  <pageMargins left="0.78740157499999996" right="0.78740157499999996" top="0.984251969" bottom="0.984251969"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autoPageBreaks="0"/>
  </sheetPr>
  <dimension ref="A1"/>
  <sheetViews>
    <sheetView showGridLines="0" tabSelected="1" workbookViewId="0"/>
  </sheetViews>
  <sheetFormatPr baseColWidth="10" defaultColWidth="9.140625" defaultRowHeight="12.75" x14ac:dyDescent="0.2"/>
  <cols>
    <col min="1" max="1" width="6.140625" style="11" customWidth="1"/>
    <col min="2" max="16384" width="9.140625" style="11"/>
  </cols>
  <sheetData>
    <row r="1" spans="1:1" ht="16.5" customHeight="1" x14ac:dyDescent="0.35">
      <c r="A1" s="10"/>
    </row>
  </sheetData>
  <phoneticPr fontId="0" type="noConversion"/>
  <pageMargins left="0.78740157499999996" right="0.78740157499999996" top="0.984251969" bottom="0.984251969"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29"/>
  <sheetViews>
    <sheetView showGridLines="0" zoomScale="132" workbookViewId="0">
      <selection activeCell="C26" sqref="C26"/>
    </sheetView>
  </sheetViews>
  <sheetFormatPr baseColWidth="10" defaultColWidth="9.140625" defaultRowHeight="12.75" x14ac:dyDescent="0.2"/>
  <cols>
    <col min="1" max="1" width="3" customWidth="1"/>
    <col min="2" max="2" width="10.28515625" customWidth="1"/>
    <col min="3" max="3" width="10.5703125" customWidth="1"/>
    <col min="4" max="4" width="3.28515625" style="32" customWidth="1"/>
    <col min="5" max="5" width="8.140625" customWidth="1"/>
    <col min="6" max="6" width="8.7109375" customWidth="1"/>
    <col min="7" max="7" width="8.5703125" customWidth="1"/>
    <col min="8" max="8" width="22.42578125" bestFit="1" customWidth="1"/>
  </cols>
  <sheetData>
    <row r="1" spans="1:9" ht="23.25" x14ac:dyDescent="0.35">
      <c r="A1" s="9" t="s">
        <v>10</v>
      </c>
    </row>
    <row r="3" spans="1:9" x14ac:dyDescent="0.2">
      <c r="B3" s="1"/>
      <c r="E3" s="50"/>
      <c r="F3" s="50"/>
    </row>
    <row r="5" spans="1:9" x14ac:dyDescent="0.2">
      <c r="H5" s="3"/>
    </row>
    <row r="7" spans="1:9" x14ac:dyDescent="0.2">
      <c r="H7" s="50"/>
      <c r="I7" s="50"/>
    </row>
    <row r="8" spans="1:9" x14ac:dyDescent="0.2">
      <c r="H8" s="1"/>
      <c r="I8" s="1"/>
    </row>
    <row r="9" spans="1:9" ht="12.75" customHeight="1" x14ac:dyDescent="0.2">
      <c r="B9" s="29" t="s">
        <v>11</v>
      </c>
      <c r="C9" s="7"/>
      <c r="D9" s="33"/>
      <c r="E9" s="8">
        <v>96</v>
      </c>
      <c r="F9" s="21"/>
      <c r="G9" s="6"/>
      <c r="H9" s="4"/>
    </row>
    <row r="10" spans="1:9" ht="12.75" customHeight="1" thickBot="1" x14ac:dyDescent="0.25">
      <c r="B10" s="5"/>
      <c r="C10" s="5"/>
      <c r="D10" s="34"/>
      <c r="E10" s="6"/>
      <c r="F10" s="6"/>
      <c r="G10" s="6"/>
      <c r="H10" s="4"/>
    </row>
    <row r="11" spans="1:9" ht="12.75" customHeight="1" x14ac:dyDescent="0.2">
      <c r="B11" s="51" t="s">
        <v>7</v>
      </c>
      <c r="C11" s="51" t="s">
        <v>5</v>
      </c>
      <c r="D11" s="37"/>
      <c r="E11" s="27"/>
      <c r="F11" s="27"/>
      <c r="G11" s="27"/>
      <c r="H11" s="27"/>
      <c r="I11" s="12"/>
    </row>
    <row r="12" spans="1:9" ht="12.75" customHeight="1" x14ac:dyDescent="0.2">
      <c r="B12" s="52"/>
      <c r="C12" s="52"/>
      <c r="D12" s="37"/>
      <c r="E12" s="31"/>
      <c r="F12" s="30" t="s">
        <v>6</v>
      </c>
      <c r="G12" s="28"/>
      <c r="H12" s="28"/>
      <c r="I12" s="12"/>
    </row>
    <row r="13" spans="1:9" ht="12.75" customHeight="1" x14ac:dyDescent="0.2">
      <c r="B13" s="13"/>
      <c r="C13" s="14"/>
      <c r="D13" s="35"/>
      <c r="E13" s="12"/>
      <c r="F13" s="12"/>
      <c r="G13" s="12"/>
      <c r="H13" s="12"/>
      <c r="I13" s="12"/>
    </row>
    <row r="14" spans="1:9" ht="12.75" customHeight="1" x14ac:dyDescent="0.2">
      <c r="B14" s="15" t="s">
        <v>0</v>
      </c>
      <c r="C14" s="64">
        <v>1</v>
      </c>
      <c r="D14" s="17"/>
      <c r="E14" s="18">
        <v>1</v>
      </c>
      <c r="F14" s="18">
        <v>0.25</v>
      </c>
      <c r="G14" s="18"/>
      <c r="H14" s="20" t="s">
        <v>12</v>
      </c>
      <c r="I14" s="12"/>
    </row>
    <row r="15" spans="1:9" x14ac:dyDescent="0.2">
      <c r="B15" s="15"/>
      <c r="C15" s="16"/>
      <c r="D15" s="17"/>
      <c r="E15" s="18"/>
      <c r="F15" s="18"/>
      <c r="G15" s="18"/>
      <c r="H15" s="20"/>
      <c r="I15" s="12"/>
    </row>
    <row r="16" spans="1:9" ht="12.75" customHeight="1" x14ac:dyDescent="0.2">
      <c r="B16" s="15" t="s">
        <v>1</v>
      </c>
      <c r="C16" s="64">
        <v>24</v>
      </c>
      <c r="D16" s="17"/>
      <c r="E16" s="18">
        <v>8</v>
      </c>
      <c r="F16" s="18">
        <v>24</v>
      </c>
      <c r="G16" s="18">
        <v>40</v>
      </c>
      <c r="H16" s="20" t="s">
        <v>14</v>
      </c>
      <c r="I16" s="12"/>
    </row>
    <row r="17" spans="2:9" ht="12.75" customHeight="1" x14ac:dyDescent="0.2">
      <c r="B17" s="15"/>
      <c r="C17" s="17"/>
      <c r="D17" s="17"/>
      <c r="E17" s="18"/>
      <c r="F17" s="18"/>
      <c r="G17" s="18"/>
      <c r="H17" s="20"/>
      <c r="I17" s="12"/>
    </row>
    <row r="18" spans="2:9" x14ac:dyDescent="0.2">
      <c r="B18" s="15" t="s">
        <v>2</v>
      </c>
      <c r="C18" s="64">
        <v>38</v>
      </c>
      <c r="D18" s="17"/>
      <c r="E18" s="18">
        <v>16</v>
      </c>
      <c r="F18" s="18">
        <v>32</v>
      </c>
      <c r="G18" s="19">
        <v>0.8</v>
      </c>
      <c r="H18" s="20" t="s">
        <v>15</v>
      </c>
      <c r="I18" s="12"/>
    </row>
    <row r="19" spans="2:9" x14ac:dyDescent="0.2">
      <c r="B19" s="15"/>
      <c r="C19" s="17"/>
      <c r="D19" s="17"/>
      <c r="E19" s="18">
        <v>32</v>
      </c>
      <c r="F19" s="18">
        <v>48</v>
      </c>
      <c r="G19" s="19">
        <v>0.2</v>
      </c>
      <c r="H19" s="20"/>
      <c r="I19" s="12"/>
    </row>
    <row r="20" spans="2:9" x14ac:dyDescent="0.2">
      <c r="B20" s="15" t="s">
        <v>3</v>
      </c>
      <c r="C20" s="64">
        <v>5</v>
      </c>
      <c r="D20" s="17"/>
      <c r="E20" s="18">
        <v>1</v>
      </c>
      <c r="F20" s="18">
        <v>8</v>
      </c>
      <c r="G20" s="19"/>
      <c r="H20" s="20" t="s">
        <v>13</v>
      </c>
      <c r="I20" s="12"/>
    </row>
    <row r="21" spans="2:9" x14ac:dyDescent="0.2">
      <c r="B21" s="15"/>
      <c r="C21" s="16"/>
      <c r="D21" s="17"/>
      <c r="E21" s="18"/>
      <c r="F21" s="18"/>
      <c r="G21" s="19"/>
      <c r="H21" s="20"/>
      <c r="I21" s="12"/>
    </row>
    <row r="22" spans="2:9" x14ac:dyDescent="0.2">
      <c r="B22" s="15" t="s">
        <v>8</v>
      </c>
      <c r="C22" s="64">
        <v>16</v>
      </c>
      <c r="D22" s="17"/>
      <c r="E22" s="18"/>
      <c r="F22" s="18"/>
      <c r="G22" s="19"/>
      <c r="H22" s="20" t="s">
        <v>17</v>
      </c>
      <c r="I22" s="12"/>
    </row>
    <row r="23" spans="2:9" x14ac:dyDescent="0.2">
      <c r="B23" s="15"/>
      <c r="C23" s="16"/>
      <c r="D23" s="17"/>
      <c r="E23" s="18"/>
      <c r="F23" s="18"/>
      <c r="G23" s="19"/>
      <c r="H23" s="20"/>
      <c r="I23" s="12"/>
    </row>
    <row r="24" spans="2:9" x14ac:dyDescent="0.2">
      <c r="B24" s="15" t="s">
        <v>9</v>
      </c>
      <c r="C24" s="64">
        <v>8</v>
      </c>
      <c r="D24" s="17"/>
      <c r="E24" s="18">
        <v>16</v>
      </c>
      <c r="F24" s="18">
        <v>4</v>
      </c>
      <c r="G24" s="19"/>
      <c r="H24" s="20" t="s">
        <v>18</v>
      </c>
      <c r="I24" s="12"/>
    </row>
    <row r="25" spans="2:9" x14ac:dyDescent="0.2">
      <c r="B25" s="25"/>
      <c r="C25" s="26"/>
      <c r="D25" s="38"/>
      <c r="E25" s="22"/>
      <c r="F25" s="22"/>
      <c r="G25" s="23"/>
      <c r="H25" s="24"/>
      <c r="I25" s="12"/>
    </row>
    <row r="26" spans="2:9" ht="25.5" x14ac:dyDescent="0.2">
      <c r="B26" s="45" t="s">
        <v>4</v>
      </c>
      <c r="C26" s="65">
        <f>SUM(C14:C24)</f>
        <v>92</v>
      </c>
      <c r="D26" s="36"/>
      <c r="E26" s="43"/>
      <c r="F26" s="44"/>
      <c r="G26" s="41"/>
      <c r="H26" s="47"/>
      <c r="I26" s="42"/>
    </row>
    <row r="27" spans="2:9" ht="12.75" customHeight="1" x14ac:dyDescent="0.2">
      <c r="G27" s="46"/>
      <c r="H27" s="12"/>
    </row>
    <row r="28" spans="2:9" x14ac:dyDescent="0.2">
      <c r="G28" s="2"/>
    </row>
    <row r="29" spans="2:9" x14ac:dyDescent="0.2">
      <c r="C29" s="53"/>
    </row>
  </sheetData>
  <mergeCells count="4">
    <mergeCell ref="E3:F3"/>
    <mergeCell ref="H7:I7"/>
    <mergeCell ref="B11:B12"/>
    <mergeCell ref="C11:C12"/>
  </mergeCells>
  <phoneticPr fontId="3" type="noConversion"/>
  <pageMargins left="0.78740157499999996" right="0.78740157499999996" top="0.984251969" bottom="0.984251969" header="0.5" footer="0.5"/>
  <pageSetup scale="8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F101"/>
  <sheetViews>
    <sheetView showGridLines="0" workbookViewId="0"/>
  </sheetViews>
  <sheetFormatPr baseColWidth="10" defaultColWidth="9.140625" defaultRowHeight="12.75" x14ac:dyDescent="0.2"/>
  <cols>
    <col min="1" max="1" width="4" bestFit="1" customWidth="1"/>
    <col min="2" max="2" width="17.7109375" style="1" bestFit="1" customWidth="1"/>
    <col min="3" max="3" width="3.5703125" customWidth="1"/>
    <col min="7" max="7" width="3.5703125" customWidth="1"/>
  </cols>
  <sheetData>
    <row r="1" spans="1:6" x14ac:dyDescent="0.2">
      <c r="A1" s="58" t="s">
        <v>41</v>
      </c>
      <c r="B1" s="40" t="s">
        <v>16</v>
      </c>
      <c r="D1" s="60" t="s">
        <v>42</v>
      </c>
      <c r="E1" s="60"/>
      <c r="F1" s="60"/>
    </row>
    <row r="2" spans="1:6" x14ac:dyDescent="0.2">
      <c r="A2">
        <v>1</v>
      </c>
      <c r="B2" s="57">
        <v>19.888934615829008</v>
      </c>
    </row>
    <row r="3" spans="1:6" x14ac:dyDescent="0.2">
      <c r="A3">
        <v>2</v>
      </c>
      <c r="B3" s="57">
        <v>14.357472869409923</v>
      </c>
    </row>
    <row r="4" spans="1:6" x14ac:dyDescent="0.2">
      <c r="A4">
        <v>3</v>
      </c>
      <c r="B4" s="57">
        <v>12.165733601323927</v>
      </c>
      <c r="D4" s="55" t="s">
        <v>37</v>
      </c>
      <c r="E4" s="56">
        <f>MIN(B2:B101)</f>
        <v>6.5701342006525874</v>
      </c>
    </row>
    <row r="5" spans="1:6" x14ac:dyDescent="0.2">
      <c r="A5">
        <v>4</v>
      </c>
      <c r="B5" s="57">
        <v>20.120098545642513</v>
      </c>
      <c r="D5" s="55" t="s">
        <v>38</v>
      </c>
      <c r="E5" s="56">
        <f>MAX(B2:B101)</f>
        <v>25.553241521900262</v>
      </c>
    </row>
    <row r="6" spans="1:6" x14ac:dyDescent="0.2">
      <c r="A6">
        <v>5</v>
      </c>
      <c r="B6" s="57">
        <v>17.791193099275837</v>
      </c>
      <c r="D6" s="55" t="s">
        <v>39</v>
      </c>
      <c r="E6" s="56">
        <f>AVERAGE(B2:B101)</f>
        <v>16.009353453224879</v>
      </c>
    </row>
    <row r="7" spans="1:6" x14ac:dyDescent="0.2">
      <c r="A7">
        <v>6</v>
      </c>
      <c r="B7" s="57">
        <v>10.883740845240233</v>
      </c>
      <c r="D7" s="55" t="s">
        <v>40</v>
      </c>
      <c r="E7" s="56">
        <f>STDEV(B2:B101)</f>
        <v>3.9528190988501279</v>
      </c>
    </row>
    <row r="8" spans="1:6" x14ac:dyDescent="0.2">
      <c r="A8">
        <v>7</v>
      </c>
      <c r="B8" s="57">
        <v>15.043164730674629</v>
      </c>
      <c r="D8" s="55"/>
      <c r="E8" s="56"/>
    </row>
    <row r="9" spans="1:6" x14ac:dyDescent="0.2">
      <c r="A9">
        <v>8</v>
      </c>
      <c r="B9" s="57">
        <v>21.417554905884352</v>
      </c>
    </row>
    <row r="10" spans="1:6" x14ac:dyDescent="0.2">
      <c r="A10">
        <v>9</v>
      </c>
      <c r="B10" s="57">
        <v>12.184782976629624</v>
      </c>
      <c r="D10" s="59" t="str">
        <f>"[6;"&amp;E10&amp;"["</f>
        <v>[6;7[</v>
      </c>
      <c r="E10" s="61">
        <v>7</v>
      </c>
      <c r="F10" s="62">
        <f t="array" ref="F10:F29">FREQUENCY(B2:B101,E10:E29)</f>
        <v>1</v>
      </c>
    </row>
    <row r="11" spans="1:6" x14ac:dyDescent="0.2">
      <c r="A11">
        <v>10</v>
      </c>
      <c r="B11" s="57">
        <v>17.016370210629308</v>
      </c>
      <c r="D11" s="59" t="str">
        <f>"["&amp;E10&amp;";"&amp;E11&amp;"["</f>
        <v>[7;8[</v>
      </c>
      <c r="E11" s="61">
        <f>E10+1</f>
        <v>8</v>
      </c>
      <c r="F11" s="62">
        <v>1</v>
      </c>
    </row>
    <row r="12" spans="1:6" x14ac:dyDescent="0.2">
      <c r="A12">
        <v>11</v>
      </c>
      <c r="B12" s="57">
        <v>9.6420020027030375</v>
      </c>
      <c r="D12" s="59" t="str">
        <f t="shared" ref="D12:D29" si="0">"["&amp;E11&amp;";"&amp;E12&amp;"["</f>
        <v>[8;9[</v>
      </c>
      <c r="E12" s="61">
        <f t="shared" ref="E12:E41" si="1">E11+1</f>
        <v>9</v>
      </c>
      <c r="F12" s="62">
        <v>2</v>
      </c>
    </row>
    <row r="13" spans="1:6" x14ac:dyDescent="0.2">
      <c r="A13">
        <v>12</v>
      </c>
      <c r="B13" s="57">
        <v>12.358842746213575</v>
      </c>
      <c r="D13" s="59" t="str">
        <f t="shared" si="0"/>
        <v>[9;10[</v>
      </c>
      <c r="E13" s="61">
        <f t="shared" si="1"/>
        <v>10</v>
      </c>
      <c r="F13" s="62">
        <v>3</v>
      </c>
    </row>
    <row r="14" spans="1:6" x14ac:dyDescent="0.2">
      <c r="A14">
        <v>13</v>
      </c>
      <c r="B14" s="57">
        <v>15.858499844062386</v>
      </c>
      <c r="D14" s="59" t="str">
        <f t="shared" si="0"/>
        <v>[10;11[</v>
      </c>
      <c r="E14" s="61">
        <f t="shared" si="1"/>
        <v>11</v>
      </c>
      <c r="F14" s="62">
        <v>4</v>
      </c>
    </row>
    <row r="15" spans="1:6" x14ac:dyDescent="0.2">
      <c r="A15">
        <v>14</v>
      </c>
      <c r="B15" s="57">
        <v>14.679468989277774</v>
      </c>
      <c r="D15" s="59" t="str">
        <f t="shared" si="0"/>
        <v>[11;12[</v>
      </c>
      <c r="E15" s="61">
        <f t="shared" si="1"/>
        <v>12</v>
      </c>
      <c r="F15" s="62">
        <v>5</v>
      </c>
    </row>
    <row r="16" spans="1:6" x14ac:dyDescent="0.2">
      <c r="A16">
        <v>15</v>
      </c>
      <c r="B16" s="57">
        <v>15.172218778574143</v>
      </c>
      <c r="D16" s="59" t="str">
        <f t="shared" si="0"/>
        <v>[12;13[</v>
      </c>
      <c r="E16" s="61">
        <f t="shared" si="1"/>
        <v>13</v>
      </c>
      <c r="F16" s="62">
        <v>7</v>
      </c>
    </row>
    <row r="17" spans="1:6" x14ac:dyDescent="0.2">
      <c r="A17">
        <v>16</v>
      </c>
      <c r="B17" s="57">
        <v>14.174863574585933</v>
      </c>
      <c r="D17" s="59" t="str">
        <f t="shared" si="0"/>
        <v>[13;14[</v>
      </c>
      <c r="E17" s="61">
        <f t="shared" si="1"/>
        <v>14</v>
      </c>
      <c r="F17" s="62">
        <v>8</v>
      </c>
    </row>
    <row r="18" spans="1:6" x14ac:dyDescent="0.2">
      <c r="A18">
        <v>17</v>
      </c>
      <c r="B18" s="57">
        <v>19.159090668650325</v>
      </c>
      <c r="D18" s="59" t="str">
        <f t="shared" si="0"/>
        <v>[14;15[</v>
      </c>
      <c r="E18" s="61">
        <f t="shared" si="1"/>
        <v>15</v>
      </c>
      <c r="F18" s="62">
        <v>9</v>
      </c>
    </row>
    <row r="19" spans="1:6" x14ac:dyDescent="0.2">
      <c r="A19">
        <v>18</v>
      </c>
      <c r="B19" s="57">
        <v>19.498243621642644</v>
      </c>
      <c r="D19" s="59" t="str">
        <f t="shared" si="0"/>
        <v>[15;16[</v>
      </c>
      <c r="E19" s="61">
        <f t="shared" si="1"/>
        <v>16</v>
      </c>
      <c r="F19" s="62">
        <v>10</v>
      </c>
    </row>
    <row r="20" spans="1:6" x14ac:dyDescent="0.2">
      <c r="A20">
        <v>19</v>
      </c>
      <c r="B20" s="57">
        <v>9.2237948679597235</v>
      </c>
      <c r="D20" s="59" t="str">
        <f t="shared" si="0"/>
        <v>[16;17[</v>
      </c>
      <c r="E20" s="61">
        <f t="shared" si="1"/>
        <v>17</v>
      </c>
      <c r="F20" s="62">
        <v>10</v>
      </c>
    </row>
    <row r="21" spans="1:6" x14ac:dyDescent="0.2">
      <c r="A21">
        <v>20</v>
      </c>
      <c r="B21" s="57">
        <v>13.58995992465112</v>
      </c>
      <c r="D21" s="59" t="str">
        <f t="shared" si="0"/>
        <v>[17;18[</v>
      </c>
      <c r="E21" s="61">
        <f t="shared" si="1"/>
        <v>18</v>
      </c>
      <c r="F21" s="62">
        <v>9</v>
      </c>
    </row>
    <row r="22" spans="1:6" x14ac:dyDescent="0.2">
      <c r="A22">
        <v>21</v>
      </c>
      <c r="B22" s="57">
        <v>13.899975980076492</v>
      </c>
      <c r="D22" s="59" t="str">
        <f t="shared" si="0"/>
        <v>[18;19[</v>
      </c>
      <c r="E22" s="61">
        <f t="shared" si="1"/>
        <v>19</v>
      </c>
      <c r="F22" s="62">
        <v>8</v>
      </c>
    </row>
    <row r="23" spans="1:6" x14ac:dyDescent="0.2">
      <c r="A23">
        <v>22</v>
      </c>
      <c r="B23" s="57">
        <v>16.137013106419026</v>
      </c>
      <c r="D23" s="59" t="str">
        <f t="shared" si="0"/>
        <v>[19;20[</v>
      </c>
      <c r="E23" s="61">
        <f t="shared" si="1"/>
        <v>20</v>
      </c>
      <c r="F23" s="62">
        <v>7</v>
      </c>
    </row>
    <row r="24" spans="1:6" x14ac:dyDescent="0.2">
      <c r="A24">
        <v>23</v>
      </c>
      <c r="B24" s="57">
        <v>18.822172655821788</v>
      </c>
      <c r="D24" s="59" t="str">
        <f t="shared" si="0"/>
        <v>[20;21[</v>
      </c>
      <c r="E24" s="61">
        <f t="shared" si="1"/>
        <v>21</v>
      </c>
      <c r="F24" s="62">
        <v>6</v>
      </c>
    </row>
    <row r="25" spans="1:6" x14ac:dyDescent="0.2">
      <c r="A25">
        <v>24</v>
      </c>
      <c r="B25" s="57">
        <v>17.926840306378239</v>
      </c>
      <c r="D25" s="59" t="str">
        <f t="shared" si="0"/>
        <v>[21;22[</v>
      </c>
      <c r="E25" s="61">
        <f t="shared" si="1"/>
        <v>22</v>
      </c>
      <c r="F25" s="62">
        <v>3</v>
      </c>
    </row>
    <row r="26" spans="1:6" x14ac:dyDescent="0.2">
      <c r="A26">
        <v>25</v>
      </c>
      <c r="B26" s="57">
        <v>19.35394669558778</v>
      </c>
      <c r="D26" s="59" t="str">
        <f t="shared" si="0"/>
        <v>[22;23[</v>
      </c>
      <c r="E26" s="61">
        <f t="shared" si="1"/>
        <v>23</v>
      </c>
      <c r="F26" s="62">
        <v>3</v>
      </c>
    </row>
    <row r="27" spans="1:6" x14ac:dyDescent="0.2">
      <c r="A27">
        <v>26</v>
      </c>
      <c r="B27" s="57">
        <v>21.635580218848595</v>
      </c>
      <c r="D27" s="59" t="str">
        <f t="shared" si="0"/>
        <v>[23;24[</v>
      </c>
      <c r="E27" s="61">
        <f t="shared" si="1"/>
        <v>24</v>
      </c>
      <c r="F27" s="62">
        <v>1</v>
      </c>
    </row>
    <row r="28" spans="1:6" x14ac:dyDescent="0.2">
      <c r="A28">
        <v>27</v>
      </c>
      <c r="B28" s="57">
        <v>15.476085071887136</v>
      </c>
      <c r="D28" s="59" t="str">
        <f t="shared" si="0"/>
        <v>[24;25[</v>
      </c>
      <c r="E28" s="61">
        <f t="shared" si="1"/>
        <v>25</v>
      </c>
      <c r="F28" s="62">
        <v>2</v>
      </c>
    </row>
    <row r="29" spans="1:6" x14ac:dyDescent="0.2">
      <c r="A29">
        <v>28</v>
      </c>
      <c r="B29" s="57">
        <v>10.478175993930559</v>
      </c>
      <c r="D29" s="59" t="str">
        <f t="shared" si="0"/>
        <v>[25;26[</v>
      </c>
      <c r="E29" s="61">
        <f t="shared" si="1"/>
        <v>26</v>
      </c>
      <c r="F29" s="62">
        <v>1</v>
      </c>
    </row>
    <row r="30" spans="1:6" x14ac:dyDescent="0.2">
      <c r="A30">
        <v>29</v>
      </c>
      <c r="B30" s="57">
        <v>14.527672529227624</v>
      </c>
      <c r="E30" s="39"/>
      <c r="F30" s="48"/>
    </row>
    <row r="31" spans="1:6" x14ac:dyDescent="0.2">
      <c r="A31">
        <v>30</v>
      </c>
      <c r="B31" s="57">
        <v>14.079510389533713</v>
      </c>
      <c r="E31" s="63" t="s">
        <v>43</v>
      </c>
      <c r="F31" s="62">
        <f>SUM(F10:F29)</f>
        <v>100</v>
      </c>
    </row>
    <row r="32" spans="1:6" x14ac:dyDescent="0.2">
      <c r="A32">
        <v>31</v>
      </c>
      <c r="B32" s="57">
        <v>17.593009264974974</v>
      </c>
      <c r="E32" s="54"/>
    </row>
    <row r="33" spans="1:5" x14ac:dyDescent="0.2">
      <c r="A33">
        <v>32</v>
      </c>
      <c r="B33" s="57">
        <v>14.657930697632731</v>
      </c>
      <c r="E33" s="54"/>
    </row>
    <row r="34" spans="1:5" x14ac:dyDescent="0.2">
      <c r="A34">
        <v>33</v>
      </c>
      <c r="B34" s="57">
        <v>11.506412372728374</v>
      </c>
      <c r="E34" s="54"/>
    </row>
    <row r="35" spans="1:5" x14ac:dyDescent="0.2">
      <c r="A35">
        <v>34</v>
      </c>
      <c r="B35" s="57">
        <v>20.940998647431528</v>
      </c>
      <c r="E35" s="54"/>
    </row>
    <row r="36" spans="1:5" x14ac:dyDescent="0.2">
      <c r="A36">
        <v>35</v>
      </c>
      <c r="B36" s="57">
        <v>18.086502326953063</v>
      </c>
      <c r="E36" s="54"/>
    </row>
    <row r="37" spans="1:5" x14ac:dyDescent="0.2">
      <c r="A37">
        <v>36</v>
      </c>
      <c r="B37" s="57">
        <v>15.546445734014856</v>
      </c>
      <c r="E37" s="54"/>
    </row>
    <row r="38" spans="1:5" x14ac:dyDescent="0.2">
      <c r="A38">
        <v>37</v>
      </c>
      <c r="B38" s="57">
        <v>19.698763275166659</v>
      </c>
      <c r="E38" s="54"/>
    </row>
    <row r="39" spans="1:5" x14ac:dyDescent="0.2">
      <c r="A39">
        <v>38</v>
      </c>
      <c r="B39" s="57">
        <v>24.111730491966505</v>
      </c>
      <c r="E39" s="54"/>
    </row>
    <row r="40" spans="1:5" x14ac:dyDescent="0.2">
      <c r="A40">
        <v>39</v>
      </c>
      <c r="B40" s="57">
        <v>23.004498880271264</v>
      </c>
      <c r="E40" s="54"/>
    </row>
    <row r="41" spans="1:5" x14ac:dyDescent="0.2">
      <c r="A41">
        <v>40</v>
      </c>
      <c r="B41" s="57">
        <v>13.93702026319944</v>
      </c>
      <c r="E41" s="54"/>
    </row>
    <row r="42" spans="1:5" x14ac:dyDescent="0.2">
      <c r="A42">
        <v>41</v>
      </c>
      <c r="B42" s="57">
        <v>15.764650528032984</v>
      </c>
    </row>
    <row r="43" spans="1:5" x14ac:dyDescent="0.2">
      <c r="A43">
        <v>42</v>
      </c>
      <c r="B43" s="57">
        <v>20.341702242162601</v>
      </c>
    </row>
    <row r="44" spans="1:5" x14ac:dyDescent="0.2">
      <c r="A44">
        <v>43</v>
      </c>
      <c r="B44" s="57">
        <v>17.502677213514481</v>
      </c>
    </row>
    <row r="45" spans="1:5" x14ac:dyDescent="0.2">
      <c r="A45">
        <v>44</v>
      </c>
      <c r="B45" s="57">
        <v>8.7505289650477494</v>
      </c>
    </row>
    <row r="46" spans="1:5" x14ac:dyDescent="0.2">
      <c r="A46">
        <v>45</v>
      </c>
      <c r="B46" s="57">
        <v>20.248841562142402</v>
      </c>
    </row>
    <row r="47" spans="1:5" x14ac:dyDescent="0.2">
      <c r="A47">
        <v>46</v>
      </c>
      <c r="B47" s="57">
        <v>18.312227450332365</v>
      </c>
    </row>
    <row r="48" spans="1:5" x14ac:dyDescent="0.2">
      <c r="A48">
        <v>47</v>
      </c>
      <c r="B48" s="57">
        <v>16.276044300226804</v>
      </c>
    </row>
    <row r="49" spans="1:2" x14ac:dyDescent="0.2">
      <c r="A49">
        <v>48</v>
      </c>
      <c r="B49" s="57">
        <v>13.464827713159615</v>
      </c>
    </row>
    <row r="50" spans="1:2" x14ac:dyDescent="0.2">
      <c r="A50">
        <v>49</v>
      </c>
      <c r="B50" s="57">
        <v>15.307245161579278</v>
      </c>
    </row>
    <row r="51" spans="1:2" x14ac:dyDescent="0.2">
      <c r="A51">
        <v>50</v>
      </c>
      <c r="B51" s="57">
        <v>24.940921992025483</v>
      </c>
    </row>
    <row r="52" spans="1:2" x14ac:dyDescent="0.2">
      <c r="A52">
        <v>51</v>
      </c>
      <c r="B52" s="57">
        <v>13.168410187258475</v>
      </c>
    </row>
    <row r="53" spans="1:2" x14ac:dyDescent="0.2">
      <c r="A53">
        <v>52</v>
      </c>
      <c r="B53" s="57">
        <v>16.783286954239856</v>
      </c>
    </row>
    <row r="54" spans="1:2" x14ac:dyDescent="0.2">
      <c r="A54">
        <v>53</v>
      </c>
      <c r="B54" s="57">
        <v>6.5701342006525874</v>
      </c>
    </row>
    <row r="55" spans="1:2" x14ac:dyDescent="0.2">
      <c r="A55">
        <v>54</v>
      </c>
      <c r="B55" s="57">
        <v>25.553241521900262</v>
      </c>
    </row>
    <row r="56" spans="1:2" x14ac:dyDescent="0.2">
      <c r="A56">
        <v>55</v>
      </c>
      <c r="B56" s="57">
        <v>16.440859212942808</v>
      </c>
    </row>
    <row r="57" spans="1:2" x14ac:dyDescent="0.2">
      <c r="A57">
        <v>56</v>
      </c>
      <c r="B57" s="57">
        <v>16.981599570590458</v>
      </c>
    </row>
    <row r="58" spans="1:2" x14ac:dyDescent="0.2">
      <c r="A58">
        <v>57</v>
      </c>
      <c r="B58" s="57">
        <v>15.231543045695002</v>
      </c>
    </row>
    <row r="59" spans="1:2" x14ac:dyDescent="0.2">
      <c r="A59">
        <v>58</v>
      </c>
      <c r="B59" s="57">
        <v>22.218487645522192</v>
      </c>
    </row>
    <row r="60" spans="1:2" x14ac:dyDescent="0.2">
      <c r="A60">
        <v>59</v>
      </c>
      <c r="B60" s="57">
        <v>12.919652925995306</v>
      </c>
    </row>
    <row r="61" spans="1:2" x14ac:dyDescent="0.2">
      <c r="A61">
        <v>60</v>
      </c>
      <c r="B61" s="57">
        <v>13.768893847097608</v>
      </c>
    </row>
    <row r="62" spans="1:2" x14ac:dyDescent="0.2">
      <c r="A62">
        <v>61</v>
      </c>
      <c r="B62" s="57">
        <v>16.091298557342441</v>
      </c>
    </row>
    <row r="63" spans="1:2" x14ac:dyDescent="0.2">
      <c r="A63">
        <v>62</v>
      </c>
      <c r="B63" s="57">
        <v>21.174434260938586</v>
      </c>
    </row>
    <row r="64" spans="1:2" x14ac:dyDescent="0.2">
      <c r="A64">
        <v>63</v>
      </c>
      <c r="B64" s="57">
        <v>9.8129813908134889</v>
      </c>
    </row>
    <row r="65" spans="1:2" x14ac:dyDescent="0.2">
      <c r="A65">
        <v>64</v>
      </c>
      <c r="B65" s="57">
        <v>20.709797895013168</v>
      </c>
    </row>
    <row r="66" spans="1:2" x14ac:dyDescent="0.2">
      <c r="A66">
        <v>65</v>
      </c>
      <c r="B66" s="57">
        <v>16.395654830405391</v>
      </c>
    </row>
    <row r="67" spans="1:2" x14ac:dyDescent="0.2">
      <c r="A67">
        <v>66</v>
      </c>
      <c r="B67" s="57">
        <v>13.375141728322404</v>
      </c>
    </row>
    <row r="68" spans="1:2" x14ac:dyDescent="0.2">
      <c r="A68">
        <v>67</v>
      </c>
      <c r="B68" s="57">
        <v>11.267028012406676</v>
      </c>
    </row>
    <row r="69" spans="1:2" x14ac:dyDescent="0.2">
      <c r="A69">
        <v>68</v>
      </c>
      <c r="B69" s="57">
        <v>17.16666088162652</v>
      </c>
    </row>
    <row r="70" spans="1:2" x14ac:dyDescent="0.2">
      <c r="A70">
        <v>69</v>
      </c>
      <c r="B70" s="57">
        <v>18.892159216326924</v>
      </c>
    </row>
    <row r="71" spans="1:2" x14ac:dyDescent="0.2">
      <c r="A71">
        <v>70</v>
      </c>
      <c r="B71" s="57">
        <v>11.480819757003429</v>
      </c>
    </row>
    <row r="72" spans="1:2" x14ac:dyDescent="0.2">
      <c r="A72">
        <v>71</v>
      </c>
      <c r="B72" s="57">
        <v>18.103740768877685</v>
      </c>
    </row>
    <row r="73" spans="1:2" x14ac:dyDescent="0.2">
      <c r="A73">
        <v>72</v>
      </c>
      <c r="B73" s="57">
        <v>17.238015625045392</v>
      </c>
    </row>
    <row r="74" spans="1:2" x14ac:dyDescent="0.2">
      <c r="A74">
        <v>73</v>
      </c>
      <c r="B74" s="57">
        <v>16.881441410387325</v>
      </c>
    </row>
    <row r="75" spans="1:2" x14ac:dyDescent="0.2">
      <c r="A75">
        <v>74</v>
      </c>
      <c r="B75" s="57">
        <v>18.56313737367757</v>
      </c>
    </row>
    <row r="76" spans="1:2" x14ac:dyDescent="0.2">
      <c r="A76">
        <v>75</v>
      </c>
      <c r="B76" s="57">
        <v>12.610234333887981</v>
      </c>
    </row>
    <row r="77" spans="1:2" x14ac:dyDescent="0.2">
      <c r="A77">
        <v>76</v>
      </c>
      <c r="B77" s="57">
        <v>18.631179351071133</v>
      </c>
    </row>
    <row r="78" spans="1:2" x14ac:dyDescent="0.2">
      <c r="A78">
        <v>77</v>
      </c>
      <c r="B78" s="57">
        <v>10.201496502244815</v>
      </c>
    </row>
    <row r="79" spans="1:2" x14ac:dyDescent="0.2">
      <c r="A79">
        <v>78</v>
      </c>
      <c r="B79" s="57">
        <v>15.614294682682379</v>
      </c>
    </row>
    <row r="80" spans="1:2" x14ac:dyDescent="0.2">
      <c r="A80">
        <v>79</v>
      </c>
      <c r="B80" s="57">
        <v>16.651657766884593</v>
      </c>
    </row>
    <row r="81" spans="1:2" x14ac:dyDescent="0.2">
      <c r="A81">
        <v>80</v>
      </c>
      <c r="B81" s="57">
        <v>14.923659132003189</v>
      </c>
    </row>
    <row r="82" spans="1:2" x14ac:dyDescent="0.2">
      <c r="A82">
        <v>81</v>
      </c>
      <c r="B82" s="57">
        <v>20.660877027781751</v>
      </c>
    </row>
    <row r="83" spans="1:2" x14ac:dyDescent="0.2">
      <c r="A83">
        <v>82</v>
      </c>
      <c r="B83" s="57">
        <v>22.290588553170359</v>
      </c>
    </row>
    <row r="84" spans="1:2" x14ac:dyDescent="0.2">
      <c r="A84">
        <v>83</v>
      </c>
      <c r="B84" s="57">
        <v>15.980345405603371</v>
      </c>
    </row>
    <row r="85" spans="1:2" x14ac:dyDescent="0.2">
      <c r="A85">
        <v>84</v>
      </c>
      <c r="B85" s="57">
        <v>8.1892595575372447</v>
      </c>
    </row>
    <row r="86" spans="1:2" x14ac:dyDescent="0.2">
      <c r="A86">
        <v>85</v>
      </c>
      <c r="B86" s="57">
        <v>14.294522139792091</v>
      </c>
    </row>
    <row r="87" spans="1:2" x14ac:dyDescent="0.2">
      <c r="A87">
        <v>86</v>
      </c>
      <c r="B87" s="57">
        <v>7.7205574133594634</v>
      </c>
    </row>
    <row r="88" spans="1:2" x14ac:dyDescent="0.2">
      <c r="A88">
        <v>87</v>
      </c>
      <c r="B88" s="57">
        <v>12.891986480757105</v>
      </c>
    </row>
    <row r="89" spans="1:2" x14ac:dyDescent="0.2">
      <c r="A89">
        <v>88</v>
      </c>
      <c r="B89" s="57">
        <v>11.946709204264664</v>
      </c>
    </row>
    <row r="90" spans="1:2" x14ac:dyDescent="0.2">
      <c r="A90">
        <v>89</v>
      </c>
      <c r="B90" s="57">
        <v>19.055725595353572</v>
      </c>
    </row>
    <row r="91" spans="1:2" x14ac:dyDescent="0.2">
      <c r="A91">
        <v>90</v>
      </c>
      <c r="B91" s="57">
        <v>13.277831627324204</v>
      </c>
    </row>
    <row r="92" spans="1:2" x14ac:dyDescent="0.2">
      <c r="A92">
        <v>91</v>
      </c>
      <c r="B92" s="57">
        <v>10.830632610144342</v>
      </c>
    </row>
    <row r="93" spans="1:2" x14ac:dyDescent="0.2">
      <c r="A93">
        <v>92</v>
      </c>
      <c r="B93" s="57">
        <v>19.56771764924132</v>
      </c>
    </row>
    <row r="94" spans="1:2" x14ac:dyDescent="0.2">
      <c r="A94">
        <v>93</v>
      </c>
      <c r="B94" s="57">
        <v>14.860912506079503</v>
      </c>
    </row>
    <row r="95" spans="1:2" x14ac:dyDescent="0.2">
      <c r="A95">
        <v>94</v>
      </c>
      <c r="B95" s="57">
        <v>18.35863521512583</v>
      </c>
    </row>
    <row r="96" spans="1:2" x14ac:dyDescent="0.2">
      <c r="A96">
        <v>95</v>
      </c>
      <c r="B96" s="57">
        <v>17.395057752206043</v>
      </c>
    </row>
    <row r="97" spans="1:2" x14ac:dyDescent="0.2">
      <c r="A97">
        <v>96</v>
      </c>
      <c r="B97" s="57">
        <v>11.739214002325632</v>
      </c>
    </row>
    <row r="98" spans="1:2" x14ac:dyDescent="0.2">
      <c r="A98">
        <v>97</v>
      </c>
      <c r="B98" s="57">
        <v>17.698305477212642</v>
      </c>
    </row>
    <row r="99" spans="1:2" x14ac:dyDescent="0.2">
      <c r="A99">
        <v>98</v>
      </c>
      <c r="B99" s="57">
        <v>22.919460200613528</v>
      </c>
    </row>
    <row r="100" spans="1:2" x14ac:dyDescent="0.2">
      <c r="A100">
        <v>99</v>
      </c>
      <c r="B100" s="57">
        <v>12.697082015743987</v>
      </c>
    </row>
    <row r="101" spans="1:2" x14ac:dyDescent="0.2">
      <c r="A101">
        <v>100</v>
      </c>
      <c r="B101" s="57">
        <v>16.582998850861387</v>
      </c>
    </row>
  </sheetData>
  <mergeCells count="1">
    <mergeCell ref="D1:F1"/>
  </mergeCells>
  <phoneticPr fontId="3" type="noConversion"/>
  <pageMargins left="0.78740157499999996" right="0.78740157499999996" top="0.984251969" bottom="0.984251969" header="0.5" footer="0.5"/>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CB_DATA_</vt:lpstr>
      <vt:lpstr>Description</vt:lpstr>
      <vt:lpstr>Model</vt:lpstr>
      <vt:lpstr>Data</vt:lpstr>
      <vt:lpstr>Data!Zone_d_impression</vt:lpstr>
    </vt:vector>
  </TitlesOfParts>
  <Company>Decisioneering,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Ball</dc:creator>
  <cp:lastModifiedBy>TF</cp:lastModifiedBy>
  <cp:lastPrinted>2005-08-02T22:24:32Z</cp:lastPrinted>
  <dcterms:created xsi:type="dcterms:W3CDTF">2005-02-17T15:49:48Z</dcterms:created>
  <dcterms:modified xsi:type="dcterms:W3CDTF">2014-11-27T07:11:31Z</dcterms:modified>
</cp:coreProperties>
</file>