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Cormu-1" sheetId="1" r:id="rId1"/>
    <sheet name="Cormu-2" sheetId="2" r:id="rId2"/>
    <sheet name="Cormu-4" sheetId="3" r:id="rId3"/>
    <sheet name="Cormu-5" sheetId="4" r:id="rId4"/>
    <sheet name="Cormu-6" sheetId="5" r:id="rId5"/>
    <sheet name="Cormu-7" sheetId="6" r:id="rId6"/>
    <sheet name="Cormu-8" sheetId="7" r:id="rId7"/>
    <sheet name="Cormu-9" sheetId="8" r:id="rId8"/>
    <sheet name="Cormu-10" sheetId="9" r:id="rId9"/>
  </sheets>
  <calcPr calcId="145621"/>
</workbook>
</file>

<file path=xl/calcChain.xml><?xml version="1.0" encoding="utf-8"?>
<calcChain xmlns="http://schemas.openxmlformats.org/spreadsheetml/2006/main">
  <c r="D45" i="1" l="1"/>
  <c r="E42" i="1"/>
  <c r="E41" i="1"/>
  <c r="B45" i="1"/>
  <c r="D33" i="1"/>
  <c r="D32" i="1"/>
  <c r="D30" i="1"/>
  <c r="B33" i="1"/>
  <c r="B34" i="1"/>
  <c r="B32" i="1"/>
  <c r="B30" i="1"/>
  <c r="G15" i="1"/>
  <c r="G16" i="1"/>
  <c r="G14" i="1"/>
  <c r="B8" i="1"/>
  <c r="J7" i="1" s="1"/>
  <c r="I3" i="1"/>
  <c r="G7" i="1" s="1"/>
  <c r="I4" i="3"/>
  <c r="G4" i="3"/>
  <c r="G3" i="3"/>
  <c r="G8" i="3"/>
  <c r="G9" i="3"/>
  <c r="G10" i="3" s="1"/>
  <c r="G11" i="3" s="1"/>
  <c r="G12" i="3" s="1"/>
  <c r="G13" i="3" s="1"/>
  <c r="G14" i="3" s="1"/>
  <c r="G15" i="3" s="1"/>
  <c r="G7" i="3"/>
  <c r="G6" i="3"/>
  <c r="F7" i="3"/>
  <c r="F8" i="3"/>
  <c r="F9" i="3"/>
  <c r="F10" i="3"/>
  <c r="F11" i="3"/>
  <c r="F12" i="3"/>
  <c r="F13" i="3"/>
  <c r="F14" i="3"/>
  <c r="F15" i="3"/>
  <c r="F6" i="3"/>
  <c r="B17" i="3"/>
  <c r="G2" i="3"/>
  <c r="G6" i="1" l="1"/>
  <c r="J6" i="1"/>
  <c r="G5" i="1"/>
  <c r="J5" i="1"/>
</calcChain>
</file>

<file path=xl/sharedStrings.xml><?xml version="1.0" encoding="utf-8"?>
<sst xmlns="http://schemas.openxmlformats.org/spreadsheetml/2006/main" count="396" uniqueCount="124">
  <si>
    <t/>
  </si>
  <si>
    <t>Tris à plat des variables actives (Seuil:  2.0 %)</t>
  </si>
  <si>
    <t>Taille</t>
  </si>
  <si>
    <t>Libellé des modalités</t>
  </si>
  <si>
    <t>Effectif avant apurement</t>
  </si>
  <si>
    <t>Poids avant apurement</t>
  </si>
  <si>
    <t>Effectif après apurement</t>
  </si>
  <si>
    <t>Poids après apurement</t>
  </si>
  <si>
    <t>Taille-</t>
  </si>
  <si>
    <t>Taille+</t>
  </si>
  <si>
    <t>Taille++</t>
  </si>
  <si>
    <t>Poids</t>
  </si>
  <si>
    <t>Poids-</t>
  </si>
  <si>
    <t>Poids+</t>
  </si>
  <si>
    <t>Poids++</t>
  </si>
  <si>
    <t>Vélocité</t>
  </si>
  <si>
    <t>Vélocité-</t>
  </si>
  <si>
    <t>Vélocité+</t>
  </si>
  <si>
    <t>Vélocité++</t>
  </si>
  <si>
    <t>Intelligence</t>
  </si>
  <si>
    <t>Intelligence-</t>
  </si>
  <si>
    <t>Intelligence+</t>
  </si>
  <si>
    <t>Intelligence++</t>
  </si>
  <si>
    <t>Affection</t>
  </si>
  <si>
    <t>Affection-</t>
  </si>
  <si>
    <t>Affection+</t>
  </si>
  <si>
    <t>Agressivité</t>
  </si>
  <si>
    <t>Agressivité-</t>
  </si>
  <si>
    <t>Agressivité+</t>
  </si>
  <si>
    <t>Tableau de BURT</t>
  </si>
  <si>
    <t>Tl-</t>
  </si>
  <si>
    <t>Tl+</t>
  </si>
  <si>
    <t>Tl++</t>
  </si>
  <si>
    <t>Pd-</t>
  </si>
  <si>
    <t>Pd+</t>
  </si>
  <si>
    <t>Pd++</t>
  </si>
  <si>
    <t>Vl-</t>
  </si>
  <si>
    <t>Vl+</t>
  </si>
  <si>
    <t>Vl++</t>
  </si>
  <si>
    <t>In-</t>
  </si>
  <si>
    <t>In+</t>
  </si>
  <si>
    <t>In++</t>
  </si>
  <si>
    <t>Aff-</t>
  </si>
  <si>
    <t>Aff+</t>
  </si>
  <si>
    <t>Agr-</t>
  </si>
  <si>
    <t>Agr+</t>
  </si>
  <si>
    <t>Tableau des valeurs propres</t>
  </si>
  <si>
    <t>Trace de la matrice:         1.66667</t>
  </si>
  <si>
    <t>Numéro</t>
  </si>
  <si>
    <t>Valeur propre</t>
  </si>
  <si>
    <t>Pourcentage</t>
  </si>
  <si>
    <t>Pourcentage cumulé</t>
  </si>
  <si>
    <t>Coordonnées des modalités actives</t>
  </si>
  <si>
    <t>Libellé</t>
  </si>
  <si>
    <t>Poids relatif (en %)</t>
  </si>
  <si>
    <t xml:space="preserve">Carré de la distance à l'origine </t>
  </si>
  <si>
    <t>Axe   1</t>
  </si>
  <si>
    <t>Axe   2</t>
  </si>
  <si>
    <t>Axe   3</t>
  </si>
  <si>
    <t>Axe   4</t>
  </si>
  <si>
    <t>Axe   5</t>
  </si>
  <si>
    <t>Contributions des modalités actives</t>
  </si>
  <si>
    <t>TOTAL</t>
  </si>
  <si>
    <t>Cosinus carrés des modalités actives</t>
  </si>
  <si>
    <t>Coordonnées des modalités actives et illustratives</t>
  </si>
  <si>
    <t>Effectif</t>
  </si>
  <si>
    <t xml:space="preserve">Poids absolu   </t>
  </si>
  <si>
    <t xml:space="preserve">Distance à l'origine </t>
  </si>
  <si>
    <t>Fonction</t>
  </si>
  <si>
    <t>Compagnie</t>
  </si>
  <si>
    <t>Chasse</t>
  </si>
  <si>
    <t>Utilitaire</t>
  </si>
  <si>
    <t>Valeurs-Tests des modalités actives et illustratives</t>
  </si>
  <si>
    <t>Individus actifs</t>
  </si>
  <si>
    <t>Coordonnées des individus actifs</t>
  </si>
  <si>
    <t>Identificateur</t>
  </si>
  <si>
    <t xml:space="preserve">Poids relatif  </t>
  </si>
  <si>
    <t>Beauceron</t>
  </si>
  <si>
    <t>Basset</t>
  </si>
  <si>
    <t>Berger Allemand</t>
  </si>
  <si>
    <t>Boxer</t>
  </si>
  <si>
    <t>Bull-Dog</t>
  </si>
  <si>
    <t>Bull-Mastiff</t>
  </si>
  <si>
    <t>Caniche</t>
  </si>
  <si>
    <t>Chihuahua</t>
  </si>
  <si>
    <t>Cocker</t>
  </si>
  <si>
    <t>Colley</t>
  </si>
  <si>
    <t>Dalmatien</t>
  </si>
  <si>
    <t>Doberman</t>
  </si>
  <si>
    <t>Dogue Allemand</t>
  </si>
  <si>
    <t>Epagneul Breton</t>
  </si>
  <si>
    <t>Epagneul Français</t>
  </si>
  <si>
    <t>Fox-Hound</t>
  </si>
  <si>
    <t>Fox-Terrier</t>
  </si>
  <si>
    <t>Grand Bleu de Gascogne</t>
  </si>
  <si>
    <t>Labrador</t>
  </si>
  <si>
    <t>Lévrier</t>
  </si>
  <si>
    <t>Mastiff</t>
  </si>
  <si>
    <t>Pékinois</t>
  </si>
  <si>
    <t>Pointer</t>
  </si>
  <si>
    <t>Saint-Bernard</t>
  </si>
  <si>
    <t>Setter</t>
  </si>
  <si>
    <t>Teckel</t>
  </si>
  <si>
    <t>Terre-Neuve</t>
  </si>
  <si>
    <t>Contributions des individus actifs</t>
  </si>
  <si>
    <t>Cosinus carrés des individus actifs</t>
  </si>
  <si>
    <t>Inertie totale</t>
  </si>
  <si>
    <t>Nombre de facteurs</t>
  </si>
  <si>
    <t>Inertie moyenne</t>
  </si>
  <si>
    <t>En bleu, figurent les axes dont la vp est supérieure à l'inertie moyenne</t>
  </si>
  <si>
    <t>Nombre d'individus</t>
  </si>
  <si>
    <t>Nombre de questions</t>
  </si>
  <si>
    <t>Nombre de réponses</t>
  </si>
  <si>
    <t>=27*6</t>
  </si>
  <si>
    <t>Poids relatif de</t>
  </si>
  <si>
    <t>la modalité</t>
  </si>
  <si>
    <t>dans la question</t>
  </si>
  <si>
    <t>dans l'ensemble des réponses</t>
  </si>
  <si>
    <t>Dist² à l'origine</t>
  </si>
  <si>
    <t>L'apurement consiste à supprimer les modalités dont le</t>
  </si>
  <si>
    <t>poids est trop faible et à répartir ALEATOIREMENT les</t>
  </si>
  <si>
    <t>individus concernés dans les autres modalités.</t>
  </si>
  <si>
    <t>Recodage auto</t>
  </si>
  <si>
    <t>Recodage manuel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</si>
</sst>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2" formatCode="0.000"/>
    <numFmt numFmtId="173" formatCode="0.0"/>
    <numFmt numFmtId="174" formatCode="0.0%"/>
    <numFmt numFmtId="176" formatCode="0.0000"/>
    <numFmt numFmtId="177" formatCode="0.000%"/>
  </numFmts>
  <fonts count="9" x14ac:knownFonts="1">
    <font>
      <sz val="10"/>
      <name val="Arial"/>
    </font>
    <font>
      <sz val="10"/>
      <name val="Arial"/>
    </font>
    <font>
      <sz val="16"/>
      <name val="Tahoma"/>
    </font>
    <font>
      <b/>
      <sz val="11"/>
      <name val="Tahoma"/>
    </font>
    <font>
      <b/>
      <sz val="10"/>
      <name val="Tahoma"/>
    </font>
    <font>
      <sz val="10"/>
      <name val="Tahoma"/>
    </font>
    <font>
      <u val="doubleAccounting"/>
      <sz val="10"/>
      <name val="Tahoma"/>
      <family val="2"/>
    </font>
    <font>
      <sz val="10"/>
      <name val="Arial"/>
      <family val="2"/>
    </font>
    <font>
      <sz val="10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" fontId="5" fillId="0" borderId="3" xfId="0" applyNumberFormat="1" applyFont="1" applyBorder="1" applyAlignment="1">
      <alignment horizontal="right"/>
    </xf>
    <xf numFmtId="1" fontId="5" fillId="0" borderId="4" xfId="0" applyNumberFormat="1" applyFont="1" applyBorder="1" applyAlignment="1">
      <alignment horizontal="right"/>
    </xf>
    <xf numFmtId="1" fontId="5" fillId="0" borderId="5" xfId="0" applyNumberFormat="1" applyFont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1" fontId="5" fillId="0" borderId="6" xfId="0" applyNumberFormat="1" applyFont="1" applyBorder="1" applyAlignment="1">
      <alignment horizontal="right"/>
    </xf>
    <xf numFmtId="1" fontId="5" fillId="0" borderId="7" xfId="0" applyNumberFormat="1" applyFont="1" applyBorder="1" applyAlignment="1">
      <alignment horizontal="right"/>
    </xf>
    <xf numFmtId="1" fontId="5" fillId="0" borderId="8" xfId="0" applyNumberFormat="1" applyFont="1" applyBorder="1" applyAlignment="1">
      <alignment horizontal="right"/>
    </xf>
    <xf numFmtId="1" fontId="5" fillId="0" borderId="9" xfId="0" applyNumberFormat="1" applyFont="1" applyBorder="1" applyAlignment="1">
      <alignment horizontal="right"/>
    </xf>
    <xf numFmtId="1" fontId="5" fillId="0" borderId="10" xfId="0" applyNumberFormat="1" applyFont="1" applyBorder="1" applyAlignment="1">
      <alignment horizontal="right"/>
    </xf>
    <xf numFmtId="172" fontId="5" fillId="0" borderId="2" xfId="0" applyNumberFormat="1" applyFont="1" applyBorder="1" applyAlignment="1">
      <alignment horizontal="right"/>
    </xf>
    <xf numFmtId="172" fontId="5" fillId="0" borderId="6" xfId="0" applyNumberFormat="1" applyFont="1" applyBorder="1" applyAlignment="1">
      <alignment horizontal="right"/>
    </xf>
    <xf numFmtId="172" fontId="5" fillId="0" borderId="7" xfId="0" applyNumberFormat="1" applyFont="1" applyBorder="1" applyAlignment="1">
      <alignment horizontal="right"/>
    </xf>
    <xf numFmtId="172" fontId="5" fillId="0" borderId="8" xfId="0" applyNumberFormat="1" applyFont="1" applyBorder="1" applyAlignment="1">
      <alignment horizontal="right"/>
    </xf>
    <xf numFmtId="172" fontId="5" fillId="0" borderId="9" xfId="0" applyNumberFormat="1" applyFont="1" applyBorder="1" applyAlignment="1">
      <alignment horizontal="right"/>
    </xf>
    <xf numFmtId="172" fontId="5" fillId="0" borderId="10" xfId="0" applyNumberFormat="1" applyFont="1" applyBorder="1" applyAlignment="1">
      <alignment horizontal="right"/>
    </xf>
    <xf numFmtId="173" fontId="5" fillId="0" borderId="2" xfId="0" applyNumberFormat="1" applyFont="1" applyBorder="1" applyAlignment="1">
      <alignment horizontal="right"/>
    </xf>
    <xf numFmtId="173" fontId="5" fillId="0" borderId="6" xfId="0" applyNumberFormat="1" applyFont="1" applyBorder="1" applyAlignment="1">
      <alignment horizontal="right"/>
    </xf>
    <xf numFmtId="173" fontId="5" fillId="0" borderId="7" xfId="0" applyNumberFormat="1" applyFont="1" applyBorder="1" applyAlignment="1">
      <alignment horizontal="right"/>
    </xf>
    <xf numFmtId="173" fontId="5" fillId="0" borderId="8" xfId="0" applyNumberFormat="1" applyFont="1" applyBorder="1" applyAlignment="1">
      <alignment horizontal="right"/>
    </xf>
    <xf numFmtId="173" fontId="5" fillId="0" borderId="9" xfId="0" applyNumberFormat="1" applyFont="1" applyBorder="1" applyAlignment="1">
      <alignment horizontal="right"/>
    </xf>
    <xf numFmtId="173" fontId="5" fillId="0" borderId="10" xfId="0" applyNumberFormat="1" applyFont="1" applyBorder="1" applyAlignment="1">
      <alignment horizontal="right"/>
    </xf>
    <xf numFmtId="0" fontId="3" fillId="0" borderId="11" xfId="0" applyFont="1" applyBorder="1" applyAlignment="1">
      <alignment vertical="center"/>
    </xf>
    <xf numFmtId="0" fontId="3" fillId="0" borderId="12" xfId="0" applyFont="1" applyBorder="1"/>
    <xf numFmtId="1" fontId="5" fillId="3" borderId="2" xfId="0" applyNumberFormat="1" applyFont="1" applyFill="1" applyBorder="1" applyAlignment="1">
      <alignment horizontal="right"/>
    </xf>
    <xf numFmtId="1" fontId="5" fillId="4" borderId="2" xfId="0" applyNumberFormat="1" applyFont="1" applyFill="1" applyBorder="1" applyAlignment="1">
      <alignment horizontal="right"/>
    </xf>
    <xf numFmtId="1" fontId="5" fillId="5" borderId="2" xfId="0" applyNumberFormat="1" applyFont="1" applyFill="1" applyBorder="1" applyAlignment="1">
      <alignment horizontal="right"/>
    </xf>
    <xf numFmtId="172" fontId="0" fillId="0" borderId="0" xfId="0" applyNumberFormat="1"/>
    <xf numFmtId="9" fontId="0" fillId="0" borderId="0" xfId="1" applyFont="1"/>
    <xf numFmtId="174" fontId="0" fillId="0" borderId="0" xfId="1" applyNumberFormat="1" applyFont="1"/>
    <xf numFmtId="174" fontId="0" fillId="0" borderId="0" xfId="0" applyNumberFormat="1"/>
    <xf numFmtId="0" fontId="0" fillId="0" borderId="0" xfId="0" applyAlignment="1">
      <alignment horizontal="right"/>
    </xf>
    <xf numFmtId="172" fontId="5" fillId="5" borderId="7" xfId="0" applyNumberFormat="1" applyFont="1" applyFill="1" applyBorder="1" applyAlignment="1">
      <alignment horizontal="right"/>
    </xf>
    <xf numFmtId="172" fontId="5" fillId="5" borderId="2" xfId="0" applyNumberFormat="1" applyFont="1" applyFill="1" applyBorder="1" applyAlignment="1">
      <alignment horizontal="right"/>
    </xf>
    <xf numFmtId="176" fontId="0" fillId="5" borderId="0" xfId="0" applyNumberFormat="1" applyFill="1"/>
    <xf numFmtId="0" fontId="0" fillId="5" borderId="0" xfId="0" applyFill="1"/>
    <xf numFmtId="0" fontId="0" fillId="0" borderId="0" xfId="0" quotePrefix="1"/>
    <xf numFmtId="177" fontId="0" fillId="0" borderId="0" xfId="1" applyNumberFormat="1" applyFont="1"/>
    <xf numFmtId="1" fontId="0" fillId="0" borderId="0" xfId="0" applyNumberFormat="1"/>
    <xf numFmtId="0" fontId="0" fillId="0" borderId="0" xfId="0" applyAlignment="1">
      <alignment horizontal="center" vertical="top"/>
    </xf>
    <xf numFmtId="0" fontId="5" fillId="0" borderId="0" xfId="0" applyFont="1" applyBorder="1" applyAlignment="1">
      <alignment horizontal="left"/>
    </xf>
    <xf numFmtId="1" fontId="5" fillId="0" borderId="0" xfId="0" applyNumberFormat="1" applyFont="1" applyBorder="1" applyAlignment="1">
      <alignment horizontal="right"/>
    </xf>
    <xf numFmtId="172" fontId="5" fillId="0" borderId="0" xfId="0" applyNumberFormat="1" applyFont="1" applyBorder="1" applyAlignment="1">
      <alignment horizontal="right"/>
    </xf>
    <xf numFmtId="10" fontId="5" fillId="0" borderId="0" xfId="1" applyNumberFormat="1" applyFont="1" applyBorder="1" applyAlignment="1">
      <alignment horizontal="right"/>
    </xf>
    <xf numFmtId="1" fontId="5" fillId="8" borderId="7" xfId="0" applyNumberFormat="1" applyFont="1" applyFill="1" applyBorder="1" applyAlignment="1">
      <alignment horizontal="right"/>
    </xf>
    <xf numFmtId="1" fontId="5" fillId="8" borderId="2" xfId="0" applyNumberFormat="1" applyFont="1" applyFill="1" applyBorder="1" applyAlignment="1">
      <alignment horizontal="right"/>
    </xf>
    <xf numFmtId="0" fontId="6" fillId="0" borderId="4" xfId="0" applyFont="1" applyBorder="1" applyAlignment="1">
      <alignment horizontal="left"/>
    </xf>
    <xf numFmtId="1" fontId="6" fillId="6" borderId="6" xfId="0" applyNumberFormat="1" applyFont="1" applyFill="1" applyBorder="1" applyAlignment="1">
      <alignment horizontal="right"/>
    </xf>
    <xf numFmtId="172" fontId="6" fillId="0" borderId="6" xfId="0" applyNumberFormat="1" applyFont="1" applyBorder="1" applyAlignment="1">
      <alignment horizontal="right"/>
    </xf>
    <xf numFmtId="1" fontId="6" fillId="0" borderId="6" xfId="0" applyNumberFormat="1" applyFont="1" applyBorder="1" applyAlignment="1">
      <alignment horizontal="right"/>
    </xf>
    <xf numFmtId="172" fontId="6" fillId="0" borderId="9" xfId="0" applyNumberFormat="1" applyFont="1" applyBorder="1" applyAlignment="1">
      <alignment horizontal="right"/>
    </xf>
    <xf numFmtId="0" fontId="7" fillId="0" borderId="0" xfId="0" applyFont="1"/>
    <xf numFmtId="1" fontId="8" fillId="0" borderId="0" xfId="0" applyNumberFormat="1" applyFont="1" applyBorder="1" applyAlignment="1">
      <alignment horizontal="right"/>
    </xf>
    <xf numFmtId="172" fontId="8" fillId="0" borderId="0" xfId="0" applyNumberFormat="1" applyFont="1" applyBorder="1" applyAlignment="1">
      <alignment horizontal="right"/>
    </xf>
    <xf numFmtId="172" fontId="5" fillId="6" borderId="8" xfId="0" applyNumberFormat="1" applyFont="1" applyFill="1" applyBorder="1" applyAlignment="1">
      <alignment horizontal="right"/>
    </xf>
    <xf numFmtId="1" fontId="8" fillId="7" borderId="0" xfId="0" applyNumberFormat="1" applyFont="1" applyFill="1" applyBorder="1" applyAlignment="1">
      <alignment horizontal="center"/>
    </xf>
    <xf numFmtId="0" fontId="0" fillId="7" borderId="0" xfId="0" applyFill="1"/>
    <xf numFmtId="172" fontId="8" fillId="9" borderId="0" xfId="0" applyNumberFormat="1" applyFont="1" applyFill="1" applyBorder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2F2F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76E00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17</xdr:row>
      <xdr:rowOff>15875</xdr:rowOff>
    </xdr:from>
    <xdr:to>
      <xdr:col>5</xdr:col>
      <xdr:colOff>80925</xdr:colOff>
      <xdr:row>21</xdr:row>
      <xdr:rowOff>15875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49" y="3246438"/>
          <a:ext cx="4383051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31" zoomScale="120" zoomScaleNormal="120" workbookViewId="0">
      <selection activeCell="D45" sqref="D45"/>
    </sheetView>
  </sheetViews>
  <sheetFormatPr baseColWidth="10" defaultRowHeight="12.75" x14ac:dyDescent="0.2"/>
  <cols>
    <col min="1" max="1" width="22.140625" customWidth="1"/>
    <col min="2" max="5" width="16.7109375" customWidth="1"/>
    <col min="6" max="256" width="9.140625" customWidth="1"/>
  </cols>
  <sheetData>
    <row r="1" spans="1:10" ht="19.5" x14ac:dyDescent="0.25">
      <c r="A1" s="1" t="s">
        <v>1</v>
      </c>
      <c r="G1" t="s">
        <v>110</v>
      </c>
      <c r="I1">
        <v>27</v>
      </c>
    </row>
    <row r="2" spans="1:10" x14ac:dyDescent="0.2">
      <c r="G2" t="s">
        <v>111</v>
      </c>
      <c r="I2">
        <v>6</v>
      </c>
    </row>
    <row r="3" spans="1:10" ht="15" thickBot="1" x14ac:dyDescent="0.25">
      <c r="A3" s="2" t="s">
        <v>2</v>
      </c>
      <c r="G3" t="s">
        <v>112</v>
      </c>
      <c r="I3">
        <f>I1*I2</f>
        <v>162</v>
      </c>
      <c r="J3" s="42" t="s">
        <v>113</v>
      </c>
    </row>
    <row r="4" spans="1:10" ht="26.25" thickBot="1" x14ac:dyDescent="0.2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</row>
    <row r="5" spans="1:10" x14ac:dyDescent="0.2">
      <c r="A5" s="6" t="s">
        <v>8</v>
      </c>
      <c r="B5" s="12">
        <v>7</v>
      </c>
      <c r="C5" s="18">
        <v>7</v>
      </c>
      <c r="D5" s="12">
        <v>7</v>
      </c>
      <c r="E5" s="21">
        <v>7</v>
      </c>
      <c r="G5" s="43">
        <f>B5/$I$3</f>
        <v>4.3209876543209874E-2</v>
      </c>
      <c r="J5" s="34">
        <f>B5/$B$8</f>
        <v>0.25925925925925924</v>
      </c>
    </row>
    <row r="6" spans="1:10" x14ac:dyDescent="0.2">
      <c r="A6" s="4" t="s">
        <v>9</v>
      </c>
      <c r="B6" s="10">
        <v>5</v>
      </c>
      <c r="C6" s="16">
        <v>5</v>
      </c>
      <c r="D6" s="10">
        <v>5</v>
      </c>
      <c r="E6" s="19">
        <v>5</v>
      </c>
      <c r="G6" s="43">
        <f t="shared" ref="G6:G7" si="0">B6/$I$3</f>
        <v>3.0864197530864196E-2</v>
      </c>
      <c r="J6" s="34">
        <f t="shared" ref="J6:J7" si="1">B6/$B$8</f>
        <v>0.18518518518518517</v>
      </c>
    </row>
    <row r="7" spans="1:10" ht="13.5" thickBot="1" x14ac:dyDescent="0.25">
      <c r="A7" s="5" t="s">
        <v>10</v>
      </c>
      <c r="B7" s="11">
        <v>15</v>
      </c>
      <c r="C7" s="17">
        <v>15</v>
      </c>
      <c r="D7" s="11">
        <v>15</v>
      </c>
      <c r="E7" s="20">
        <v>15</v>
      </c>
      <c r="G7" s="43">
        <f t="shared" si="0"/>
        <v>9.2592592592592587E-2</v>
      </c>
      <c r="J7" s="34">
        <f t="shared" si="1"/>
        <v>0.55555555555555558</v>
      </c>
    </row>
    <row r="8" spans="1:10" x14ac:dyDescent="0.2">
      <c r="B8" s="44">
        <f>SUM(B5:B7)</f>
        <v>27</v>
      </c>
      <c r="G8" s="45" t="s">
        <v>114</v>
      </c>
      <c r="J8" s="45" t="s">
        <v>114</v>
      </c>
    </row>
    <row r="9" spans="1:10" x14ac:dyDescent="0.2">
      <c r="B9" s="44"/>
      <c r="G9" s="45" t="s">
        <v>115</v>
      </c>
      <c r="J9" s="45" t="s">
        <v>115</v>
      </c>
    </row>
    <row r="10" spans="1:10" x14ac:dyDescent="0.2">
      <c r="B10" s="44"/>
      <c r="G10" s="45" t="s">
        <v>117</v>
      </c>
      <c r="J10" s="45" t="s">
        <v>116</v>
      </c>
    </row>
    <row r="11" spans="1:10" x14ac:dyDescent="0.2">
      <c r="B11" s="44"/>
    </row>
    <row r="12" spans="1:10" ht="15" thickBot="1" x14ac:dyDescent="0.25">
      <c r="A12" s="2" t="s">
        <v>11</v>
      </c>
    </row>
    <row r="13" spans="1:10" ht="26.25" thickBot="1" x14ac:dyDescent="0.25">
      <c r="A13" s="3" t="s">
        <v>3</v>
      </c>
      <c r="B13" s="3" t="s">
        <v>4</v>
      </c>
      <c r="C13" s="3" t="s">
        <v>5</v>
      </c>
      <c r="D13" s="3" t="s">
        <v>6</v>
      </c>
      <c r="E13" s="3" t="s">
        <v>7</v>
      </c>
      <c r="G13" s="45" t="s">
        <v>118</v>
      </c>
    </row>
    <row r="14" spans="1:10" x14ac:dyDescent="0.2">
      <c r="A14" s="6" t="s">
        <v>12</v>
      </c>
      <c r="B14" s="12">
        <v>8</v>
      </c>
      <c r="C14" s="18">
        <v>8</v>
      </c>
      <c r="D14" s="12">
        <v>8</v>
      </c>
      <c r="E14" s="21">
        <v>8</v>
      </c>
      <c r="G14" s="33">
        <f>($I$1/B14)-1</f>
        <v>2.375</v>
      </c>
    </row>
    <row r="15" spans="1:10" x14ac:dyDescent="0.2">
      <c r="A15" s="4" t="s">
        <v>13</v>
      </c>
      <c r="B15" s="10">
        <v>14</v>
      </c>
      <c r="C15" s="16">
        <v>14</v>
      </c>
      <c r="D15" s="10">
        <v>14</v>
      </c>
      <c r="E15" s="19">
        <v>14</v>
      </c>
      <c r="G15" s="33">
        <f t="shared" ref="G15:G16" si="2">($I$1/B15)-1</f>
        <v>0.9285714285714286</v>
      </c>
    </row>
    <row r="16" spans="1:10" ht="13.5" thickBot="1" x14ac:dyDescent="0.25">
      <c r="A16" s="5" t="s">
        <v>14</v>
      </c>
      <c r="B16" s="11">
        <v>5</v>
      </c>
      <c r="C16" s="17">
        <v>5</v>
      </c>
      <c r="D16" s="11">
        <v>5</v>
      </c>
      <c r="E16" s="20">
        <v>5</v>
      </c>
      <c r="G16" s="33">
        <f t="shared" si="2"/>
        <v>4.4000000000000004</v>
      </c>
    </row>
    <row r="17" spans="1:10" x14ac:dyDescent="0.2">
      <c r="A17" s="46"/>
      <c r="B17" s="47"/>
      <c r="C17" s="48"/>
      <c r="D17" s="47"/>
      <c r="E17" s="48"/>
      <c r="G17" s="33"/>
    </row>
    <row r="18" spans="1:10" x14ac:dyDescent="0.2">
      <c r="A18" s="46"/>
      <c r="B18" s="47"/>
      <c r="C18" s="48"/>
      <c r="D18" s="47"/>
      <c r="E18" s="48"/>
      <c r="G18" s="33"/>
    </row>
    <row r="19" spans="1:10" x14ac:dyDescent="0.2">
      <c r="A19" s="46"/>
      <c r="B19" s="47"/>
      <c r="C19" s="48"/>
      <c r="D19" s="47"/>
      <c r="E19" s="48"/>
      <c r="G19" s="33"/>
    </row>
    <row r="20" spans="1:10" x14ac:dyDescent="0.2">
      <c r="A20" s="46"/>
      <c r="B20" s="47"/>
      <c r="C20" s="48"/>
      <c r="D20" s="47"/>
      <c r="E20" s="48"/>
      <c r="G20" s="33"/>
    </row>
    <row r="21" spans="1:10" x14ac:dyDescent="0.2">
      <c r="A21" s="46"/>
      <c r="B21" s="47"/>
      <c r="C21" s="48"/>
      <c r="D21" s="47"/>
      <c r="E21" s="48"/>
      <c r="G21" s="33"/>
    </row>
    <row r="23" spans="1:10" ht="15" thickBot="1" x14ac:dyDescent="0.25">
      <c r="A23" s="2" t="s">
        <v>15</v>
      </c>
    </row>
    <row r="24" spans="1:10" ht="26.25" thickBot="1" x14ac:dyDescent="0.25">
      <c r="A24" s="3" t="s">
        <v>3</v>
      </c>
      <c r="B24" s="3" t="s">
        <v>4</v>
      </c>
      <c r="C24" s="3" t="s">
        <v>5</v>
      </c>
      <c r="D24" s="3" t="s">
        <v>6</v>
      </c>
      <c r="E24" s="3" t="s">
        <v>7</v>
      </c>
    </row>
    <row r="25" spans="1:10" x14ac:dyDescent="0.2">
      <c r="A25" s="6" t="s">
        <v>16</v>
      </c>
      <c r="B25" s="12">
        <v>200</v>
      </c>
      <c r="C25" s="18"/>
      <c r="D25" s="50">
        <v>202</v>
      </c>
      <c r="E25" s="21">
        <v>200</v>
      </c>
    </row>
    <row r="26" spans="1:10" x14ac:dyDescent="0.2">
      <c r="A26" s="4" t="s">
        <v>17</v>
      </c>
      <c r="B26" s="10">
        <v>100</v>
      </c>
      <c r="C26" s="16"/>
      <c r="D26" s="51">
        <v>103</v>
      </c>
      <c r="E26" s="60">
        <v>105</v>
      </c>
      <c r="G26" s="57" t="s">
        <v>119</v>
      </c>
    </row>
    <row r="27" spans="1:10" ht="15.75" thickBot="1" x14ac:dyDescent="0.4">
      <c r="A27" s="52" t="s">
        <v>18</v>
      </c>
      <c r="B27" s="53">
        <v>5</v>
      </c>
      <c r="C27" s="54"/>
      <c r="D27" s="55"/>
      <c r="E27" s="56"/>
      <c r="G27" s="57" t="s">
        <v>120</v>
      </c>
      <c r="J27" s="62"/>
    </row>
    <row r="28" spans="1:10" x14ac:dyDescent="0.2">
      <c r="A28" s="46"/>
      <c r="C28" s="48"/>
      <c r="D28" s="61" t="s">
        <v>122</v>
      </c>
      <c r="E28" s="63" t="s">
        <v>123</v>
      </c>
      <c r="G28" s="57" t="s">
        <v>121</v>
      </c>
    </row>
    <row r="29" spans="1:10" x14ac:dyDescent="0.2">
      <c r="A29" s="46"/>
      <c r="C29" s="48"/>
      <c r="D29" s="58"/>
      <c r="E29" s="59"/>
      <c r="G29" s="57"/>
    </row>
    <row r="30" spans="1:10" x14ac:dyDescent="0.2">
      <c r="A30" s="46"/>
      <c r="B30" s="47">
        <f>SUM(B25:B27)</f>
        <v>305</v>
      </c>
      <c r="C30" s="48"/>
      <c r="D30" s="47">
        <f>SUM(D25:D27)</f>
        <v>305</v>
      </c>
      <c r="E30" s="48"/>
    </row>
    <row r="31" spans="1:10" ht="13.5" thickBot="1" x14ac:dyDescent="0.25">
      <c r="A31" s="46"/>
      <c r="B31" s="47"/>
      <c r="C31" s="48"/>
      <c r="D31" s="47"/>
      <c r="E31" s="48"/>
    </row>
    <row r="32" spans="1:10" x14ac:dyDescent="0.2">
      <c r="A32" s="6" t="s">
        <v>16</v>
      </c>
      <c r="B32" s="49">
        <f>B25/$B$30</f>
        <v>0.65573770491803274</v>
      </c>
      <c r="C32" s="48"/>
      <c r="D32" s="49">
        <f>D25/$D$30</f>
        <v>0.6622950819672131</v>
      </c>
      <c r="E32" s="48"/>
    </row>
    <row r="33" spans="1:5" x14ac:dyDescent="0.2">
      <c r="A33" s="4" t="s">
        <v>17</v>
      </c>
      <c r="B33" s="49">
        <f t="shared" ref="B33:B34" si="3">B26/$B$30</f>
        <v>0.32786885245901637</v>
      </c>
      <c r="C33" s="48"/>
      <c r="D33" s="49">
        <f>D26/$D$30</f>
        <v>0.3377049180327869</v>
      </c>
      <c r="E33" s="48"/>
    </row>
    <row r="34" spans="1:5" ht="13.5" thickBot="1" x14ac:dyDescent="0.25">
      <c r="A34" s="5" t="s">
        <v>18</v>
      </c>
      <c r="B34" s="49">
        <f t="shared" si="3"/>
        <v>1.6393442622950821E-2</v>
      </c>
      <c r="C34" s="48"/>
      <c r="D34" s="47"/>
      <c r="E34" s="48"/>
    </row>
    <row r="35" spans="1:5" x14ac:dyDescent="0.2">
      <c r="A35" s="46"/>
      <c r="B35" s="49"/>
      <c r="C35" s="48"/>
      <c r="D35" s="47"/>
      <c r="E35" s="48"/>
    </row>
    <row r="36" spans="1:5" x14ac:dyDescent="0.2">
      <c r="A36" s="46"/>
      <c r="B36" s="49"/>
      <c r="C36" s="48"/>
      <c r="D36" s="47"/>
      <c r="E36" s="48"/>
    </row>
    <row r="37" spans="1:5" x14ac:dyDescent="0.2">
      <c r="A37" s="46"/>
      <c r="B37" s="49"/>
      <c r="C37" s="48"/>
      <c r="D37" s="47"/>
      <c r="E37" s="48"/>
    </row>
    <row r="39" spans="1:5" ht="15" thickBot="1" x14ac:dyDescent="0.25">
      <c r="A39" s="2" t="s">
        <v>19</v>
      </c>
    </row>
    <row r="40" spans="1:5" ht="26.25" thickBot="1" x14ac:dyDescent="0.25">
      <c r="A40" s="3" t="s">
        <v>3</v>
      </c>
      <c r="B40" s="3" t="s">
        <v>4</v>
      </c>
      <c r="C40" s="3" t="s">
        <v>5</v>
      </c>
      <c r="D40" s="3" t="s">
        <v>6</v>
      </c>
      <c r="E40" s="3" t="s">
        <v>7</v>
      </c>
    </row>
    <row r="41" spans="1:5" x14ac:dyDescent="0.2">
      <c r="A41" s="6" t="s">
        <v>20</v>
      </c>
      <c r="B41" s="12">
        <v>296</v>
      </c>
      <c r="C41" s="18"/>
      <c r="D41" s="12"/>
      <c r="E41" s="21">
        <f>B41</f>
        <v>296</v>
      </c>
    </row>
    <row r="42" spans="1:5" x14ac:dyDescent="0.2">
      <c r="A42" s="4" t="s">
        <v>21</v>
      </c>
      <c r="B42" s="10">
        <v>4</v>
      </c>
      <c r="C42" s="16"/>
      <c r="D42" s="10"/>
      <c r="E42" s="19">
        <f>B42+B43</f>
        <v>9</v>
      </c>
    </row>
    <row r="43" spans="1:5" ht="13.5" thickBot="1" x14ac:dyDescent="0.25">
      <c r="A43" s="5" t="s">
        <v>22</v>
      </c>
      <c r="B43" s="11">
        <v>5</v>
      </c>
      <c r="C43" s="17"/>
      <c r="D43" s="11"/>
      <c r="E43" s="20"/>
    </row>
    <row r="44" spans="1:5" x14ac:dyDescent="0.2">
      <c r="A44" s="46"/>
      <c r="C44" s="48"/>
      <c r="D44" s="47"/>
      <c r="E44" s="48"/>
    </row>
    <row r="45" spans="1:5" x14ac:dyDescent="0.2">
      <c r="A45" s="46"/>
      <c r="B45" s="47">
        <f>SUM(B41:B43)</f>
        <v>305</v>
      </c>
      <c r="C45" s="48"/>
      <c r="D45" s="49">
        <f>E42/B45</f>
        <v>2.9508196721311476E-2</v>
      </c>
      <c r="E45" s="48"/>
    </row>
    <row r="46" spans="1:5" x14ac:dyDescent="0.2">
      <c r="A46" s="46"/>
      <c r="B46" s="47"/>
      <c r="C46" s="48"/>
      <c r="D46" s="47"/>
      <c r="E46" s="48"/>
    </row>
    <row r="47" spans="1:5" x14ac:dyDescent="0.2">
      <c r="A47" s="46"/>
      <c r="B47" s="47"/>
      <c r="C47" s="48"/>
      <c r="D47" s="47"/>
      <c r="E47" s="48"/>
    </row>
    <row r="48" spans="1:5" x14ac:dyDescent="0.2">
      <c r="A48" s="46"/>
      <c r="B48" s="47"/>
      <c r="C48" s="48"/>
      <c r="D48" s="47"/>
      <c r="E48" s="48"/>
    </row>
    <row r="50" spans="1:5" ht="15" thickBot="1" x14ac:dyDescent="0.25">
      <c r="A50" s="2" t="s">
        <v>23</v>
      </c>
    </row>
    <row r="51" spans="1:5" ht="26.25" thickBot="1" x14ac:dyDescent="0.25">
      <c r="A51" s="3" t="s">
        <v>3</v>
      </c>
      <c r="B51" s="3" t="s">
        <v>4</v>
      </c>
      <c r="C51" s="3" t="s">
        <v>5</v>
      </c>
      <c r="D51" s="3" t="s">
        <v>6</v>
      </c>
      <c r="E51" s="3" t="s">
        <v>7</v>
      </c>
    </row>
    <row r="52" spans="1:5" x14ac:dyDescent="0.2">
      <c r="A52" s="6" t="s">
        <v>24</v>
      </c>
      <c r="B52" s="12">
        <v>13</v>
      </c>
      <c r="C52" s="18">
        <v>13</v>
      </c>
      <c r="D52" s="12">
        <v>13</v>
      </c>
      <c r="E52" s="21">
        <v>13</v>
      </c>
    </row>
    <row r="53" spans="1:5" ht="13.5" thickBot="1" x14ac:dyDescent="0.25">
      <c r="A53" s="5" t="s">
        <v>25</v>
      </c>
      <c r="B53" s="11">
        <v>14</v>
      </c>
      <c r="C53" s="17">
        <v>14</v>
      </c>
      <c r="D53" s="11">
        <v>14</v>
      </c>
      <c r="E53" s="20">
        <v>14</v>
      </c>
    </row>
    <row r="55" spans="1:5" ht="15" thickBot="1" x14ac:dyDescent="0.25">
      <c r="A55" s="2" t="s">
        <v>26</v>
      </c>
    </row>
    <row r="56" spans="1:5" ht="26.25" thickBot="1" x14ac:dyDescent="0.25">
      <c r="A56" s="3" t="s">
        <v>3</v>
      </c>
      <c r="B56" s="3" t="s">
        <v>4</v>
      </c>
      <c r="C56" s="3" t="s">
        <v>5</v>
      </c>
      <c r="D56" s="3" t="s">
        <v>6</v>
      </c>
      <c r="E56" s="3" t="s">
        <v>7</v>
      </c>
    </row>
    <row r="57" spans="1:5" x14ac:dyDescent="0.2">
      <c r="A57" s="6" t="s">
        <v>27</v>
      </c>
      <c r="B57" s="12">
        <v>14</v>
      </c>
      <c r="C57" s="18">
        <v>14</v>
      </c>
      <c r="D57" s="12">
        <v>14</v>
      </c>
      <c r="E57" s="21">
        <v>14</v>
      </c>
    </row>
    <row r="58" spans="1:5" ht="13.5" thickBot="1" x14ac:dyDescent="0.25">
      <c r="A58" s="5" t="s">
        <v>28</v>
      </c>
      <c r="B58" s="11">
        <v>13</v>
      </c>
      <c r="C58" s="17">
        <v>13</v>
      </c>
      <c r="D58" s="11">
        <v>13</v>
      </c>
      <c r="E58" s="20">
        <v>13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zoomScale="120" zoomScaleNormal="120" workbookViewId="0">
      <selection activeCell="F15" sqref="F15"/>
    </sheetView>
  </sheetViews>
  <sheetFormatPr baseColWidth="10" defaultRowHeight="12.75" x14ac:dyDescent="0.2"/>
  <cols>
    <col min="1" max="1" width="11.42578125" customWidth="1"/>
    <col min="2" max="17" width="7.42578125" customWidth="1"/>
    <col min="18" max="256" width="9.140625" customWidth="1"/>
  </cols>
  <sheetData>
    <row r="1" spans="1:17" ht="19.5" x14ac:dyDescent="0.25">
      <c r="A1" s="1" t="s">
        <v>29</v>
      </c>
    </row>
    <row r="3" spans="1:17" x14ac:dyDescent="0.2">
      <c r="A3" s="3" t="s">
        <v>0</v>
      </c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 t="s">
        <v>37</v>
      </c>
      <c r="J3" s="3" t="s">
        <v>38</v>
      </c>
      <c r="K3" s="3" t="s">
        <v>39</v>
      </c>
      <c r="L3" s="3" t="s">
        <v>40</v>
      </c>
      <c r="M3" s="3" t="s">
        <v>41</v>
      </c>
      <c r="N3" s="3" t="s">
        <v>42</v>
      </c>
      <c r="O3" s="3" t="s">
        <v>43</v>
      </c>
      <c r="P3" s="3" t="s">
        <v>44</v>
      </c>
      <c r="Q3" s="3" t="s">
        <v>45</v>
      </c>
    </row>
    <row r="4" spans="1:17" x14ac:dyDescent="0.2">
      <c r="A4" s="6" t="s">
        <v>30</v>
      </c>
      <c r="B4" s="12">
        <v>7</v>
      </c>
      <c r="C4" s="12">
        <v>0</v>
      </c>
      <c r="D4" s="12">
        <v>0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5"/>
    </row>
    <row r="5" spans="1:17" x14ac:dyDescent="0.2">
      <c r="A5" s="4" t="s">
        <v>31</v>
      </c>
      <c r="B5" s="10">
        <v>0</v>
      </c>
      <c r="C5" s="10">
        <v>5</v>
      </c>
      <c r="D5" s="10">
        <v>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3"/>
    </row>
    <row r="6" spans="1:17" x14ac:dyDescent="0.2">
      <c r="A6" s="4" t="s">
        <v>32</v>
      </c>
      <c r="B6" s="10">
        <v>0</v>
      </c>
      <c r="C6" s="10">
        <v>0</v>
      </c>
      <c r="D6" s="10">
        <v>15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3"/>
    </row>
    <row r="7" spans="1:17" x14ac:dyDescent="0.2">
      <c r="A7" s="4" t="s">
        <v>33</v>
      </c>
      <c r="B7" s="30">
        <v>7</v>
      </c>
      <c r="C7" s="30">
        <v>1</v>
      </c>
      <c r="D7" s="30">
        <v>0</v>
      </c>
      <c r="E7" s="10">
        <v>8</v>
      </c>
      <c r="F7" s="10">
        <v>0</v>
      </c>
      <c r="G7" s="10">
        <v>0</v>
      </c>
      <c r="H7" s="10"/>
      <c r="I7" s="10"/>
      <c r="J7" s="10"/>
      <c r="K7" s="10"/>
      <c r="L7" s="10"/>
      <c r="M7" s="10"/>
      <c r="N7" s="10"/>
      <c r="O7" s="10"/>
      <c r="P7" s="10"/>
      <c r="Q7" s="13"/>
    </row>
    <row r="8" spans="1:17" x14ac:dyDescent="0.2">
      <c r="A8" s="4" t="s">
        <v>34</v>
      </c>
      <c r="B8" s="30">
        <v>0</v>
      </c>
      <c r="C8" s="30">
        <v>4</v>
      </c>
      <c r="D8" s="30">
        <v>10</v>
      </c>
      <c r="E8" s="10">
        <v>0</v>
      </c>
      <c r="F8" s="10">
        <v>14</v>
      </c>
      <c r="G8" s="10">
        <v>0</v>
      </c>
      <c r="H8" s="10"/>
      <c r="I8" s="10"/>
      <c r="J8" s="10"/>
      <c r="K8" s="10"/>
      <c r="L8" s="10"/>
      <c r="M8" s="10"/>
      <c r="N8" s="10"/>
      <c r="O8" s="10"/>
      <c r="P8" s="10"/>
      <c r="Q8" s="13"/>
    </row>
    <row r="9" spans="1:17" x14ac:dyDescent="0.2">
      <c r="A9" s="4" t="s">
        <v>35</v>
      </c>
      <c r="B9" s="30">
        <v>0</v>
      </c>
      <c r="C9" s="30">
        <v>0</v>
      </c>
      <c r="D9" s="30">
        <v>5</v>
      </c>
      <c r="E9" s="10">
        <v>0</v>
      </c>
      <c r="F9" s="10">
        <v>0</v>
      </c>
      <c r="G9" s="10">
        <v>5</v>
      </c>
      <c r="H9" s="10"/>
      <c r="I9" s="10"/>
      <c r="J9" s="10"/>
      <c r="K9" s="10"/>
      <c r="L9" s="10"/>
      <c r="M9" s="10"/>
      <c r="N9" s="10"/>
      <c r="O9" s="10"/>
      <c r="P9" s="10"/>
      <c r="Q9" s="13"/>
    </row>
    <row r="10" spans="1:17" x14ac:dyDescent="0.2">
      <c r="A10" s="4" t="s">
        <v>36</v>
      </c>
      <c r="B10" s="31">
        <v>5</v>
      </c>
      <c r="C10" s="31">
        <v>1</v>
      </c>
      <c r="D10" s="31">
        <v>4</v>
      </c>
      <c r="E10" s="32">
        <v>6</v>
      </c>
      <c r="F10" s="32">
        <v>0</v>
      </c>
      <c r="G10" s="32">
        <v>4</v>
      </c>
      <c r="H10" s="10">
        <v>10</v>
      </c>
      <c r="I10" s="10">
        <v>0</v>
      </c>
      <c r="J10" s="10">
        <v>0</v>
      </c>
      <c r="K10" s="10"/>
      <c r="L10" s="10"/>
      <c r="M10" s="10"/>
      <c r="N10" s="10"/>
      <c r="O10" s="10"/>
      <c r="P10" s="10"/>
      <c r="Q10" s="13"/>
    </row>
    <row r="11" spans="1:17" x14ac:dyDescent="0.2">
      <c r="A11" s="4" t="s">
        <v>37</v>
      </c>
      <c r="B11" s="31">
        <v>2</v>
      </c>
      <c r="C11" s="31">
        <v>4</v>
      </c>
      <c r="D11" s="31">
        <v>2</v>
      </c>
      <c r="E11" s="32">
        <v>2</v>
      </c>
      <c r="F11" s="32">
        <v>6</v>
      </c>
      <c r="G11" s="32">
        <v>0</v>
      </c>
      <c r="H11" s="10">
        <v>0</v>
      </c>
      <c r="I11" s="10">
        <v>8</v>
      </c>
      <c r="J11" s="10">
        <v>0</v>
      </c>
      <c r="K11" s="10"/>
      <c r="L11" s="10"/>
      <c r="M11" s="10"/>
      <c r="N11" s="10"/>
      <c r="O11" s="10"/>
      <c r="P11" s="10"/>
      <c r="Q11" s="13"/>
    </row>
    <row r="12" spans="1:17" x14ac:dyDescent="0.2">
      <c r="A12" s="4" t="s">
        <v>38</v>
      </c>
      <c r="B12" s="31">
        <v>0</v>
      </c>
      <c r="C12" s="31">
        <v>0</v>
      </c>
      <c r="D12" s="31">
        <v>9</v>
      </c>
      <c r="E12" s="32">
        <v>0</v>
      </c>
      <c r="F12" s="32">
        <v>8</v>
      </c>
      <c r="G12" s="32">
        <v>1</v>
      </c>
      <c r="H12" s="10">
        <v>0</v>
      </c>
      <c r="I12" s="10">
        <v>0</v>
      </c>
      <c r="J12" s="10">
        <v>9</v>
      </c>
      <c r="K12" s="10"/>
      <c r="L12" s="10"/>
      <c r="M12" s="10"/>
      <c r="N12" s="10"/>
      <c r="O12" s="10"/>
      <c r="P12" s="10"/>
      <c r="Q12" s="13"/>
    </row>
    <row r="13" spans="1:17" x14ac:dyDescent="0.2">
      <c r="A13" s="4" t="s">
        <v>39</v>
      </c>
      <c r="B13" s="10">
        <v>3</v>
      </c>
      <c r="C13" s="10">
        <v>0</v>
      </c>
      <c r="D13" s="10">
        <v>5</v>
      </c>
      <c r="E13" s="10">
        <v>3</v>
      </c>
      <c r="F13" s="10">
        <v>3</v>
      </c>
      <c r="G13" s="10">
        <v>2</v>
      </c>
      <c r="H13" s="10">
        <v>4</v>
      </c>
      <c r="I13" s="10">
        <v>1</v>
      </c>
      <c r="J13" s="10">
        <v>3</v>
      </c>
      <c r="K13" s="10">
        <v>8</v>
      </c>
      <c r="L13" s="10">
        <v>0</v>
      </c>
      <c r="M13" s="10">
        <v>0</v>
      </c>
      <c r="N13" s="10"/>
      <c r="O13" s="10"/>
      <c r="P13" s="10"/>
      <c r="Q13" s="13"/>
    </row>
    <row r="14" spans="1:17" x14ac:dyDescent="0.2">
      <c r="A14" s="4" t="s">
        <v>40</v>
      </c>
      <c r="B14" s="10">
        <v>3</v>
      </c>
      <c r="C14" s="10">
        <v>4</v>
      </c>
      <c r="D14" s="10">
        <v>6</v>
      </c>
      <c r="E14" s="10">
        <v>4</v>
      </c>
      <c r="F14" s="10">
        <v>7</v>
      </c>
      <c r="G14" s="10">
        <v>2</v>
      </c>
      <c r="H14" s="10">
        <v>5</v>
      </c>
      <c r="I14" s="10">
        <v>5</v>
      </c>
      <c r="J14" s="10">
        <v>3</v>
      </c>
      <c r="K14" s="10">
        <v>0</v>
      </c>
      <c r="L14" s="10">
        <v>13</v>
      </c>
      <c r="M14" s="10">
        <v>0</v>
      </c>
      <c r="N14" s="10"/>
      <c r="O14" s="10"/>
      <c r="P14" s="10"/>
      <c r="Q14" s="13"/>
    </row>
    <row r="15" spans="1:17" x14ac:dyDescent="0.2">
      <c r="A15" s="4" t="s">
        <v>41</v>
      </c>
      <c r="B15" s="10">
        <v>1</v>
      </c>
      <c r="C15" s="10">
        <v>1</v>
      </c>
      <c r="D15" s="10">
        <v>4</v>
      </c>
      <c r="E15" s="10">
        <v>1</v>
      </c>
      <c r="F15" s="10">
        <v>4</v>
      </c>
      <c r="G15" s="10">
        <v>1</v>
      </c>
      <c r="H15" s="10">
        <v>1</v>
      </c>
      <c r="I15" s="10">
        <v>2</v>
      </c>
      <c r="J15" s="10">
        <v>3</v>
      </c>
      <c r="K15" s="10">
        <v>0</v>
      </c>
      <c r="L15" s="10">
        <v>0</v>
      </c>
      <c r="M15" s="10">
        <v>6</v>
      </c>
      <c r="N15" s="10"/>
      <c r="O15" s="10"/>
      <c r="P15" s="10"/>
      <c r="Q15" s="13"/>
    </row>
    <row r="16" spans="1:17" x14ac:dyDescent="0.2">
      <c r="A16" s="4" t="s">
        <v>42</v>
      </c>
      <c r="B16" s="10">
        <v>1</v>
      </c>
      <c r="C16" s="10">
        <v>0</v>
      </c>
      <c r="D16" s="10">
        <v>12</v>
      </c>
      <c r="E16" s="10">
        <v>1</v>
      </c>
      <c r="F16" s="10">
        <v>7</v>
      </c>
      <c r="G16" s="10">
        <v>5</v>
      </c>
      <c r="H16" s="10">
        <v>5</v>
      </c>
      <c r="I16" s="10">
        <v>2</v>
      </c>
      <c r="J16" s="10">
        <v>6</v>
      </c>
      <c r="K16" s="10">
        <v>6</v>
      </c>
      <c r="L16" s="10">
        <v>4</v>
      </c>
      <c r="M16" s="10">
        <v>3</v>
      </c>
      <c r="N16" s="10">
        <v>13</v>
      </c>
      <c r="O16" s="10">
        <v>0</v>
      </c>
      <c r="P16" s="10"/>
      <c r="Q16" s="13"/>
    </row>
    <row r="17" spans="1:17" x14ac:dyDescent="0.2">
      <c r="A17" s="4" t="s">
        <v>43</v>
      </c>
      <c r="B17" s="10">
        <v>6</v>
      </c>
      <c r="C17" s="10">
        <v>5</v>
      </c>
      <c r="D17" s="10">
        <v>3</v>
      </c>
      <c r="E17" s="10">
        <v>7</v>
      </c>
      <c r="F17" s="10">
        <v>7</v>
      </c>
      <c r="G17" s="10">
        <v>0</v>
      </c>
      <c r="H17" s="10">
        <v>5</v>
      </c>
      <c r="I17" s="10">
        <v>6</v>
      </c>
      <c r="J17" s="10">
        <v>3</v>
      </c>
      <c r="K17" s="10">
        <v>2</v>
      </c>
      <c r="L17" s="10">
        <v>9</v>
      </c>
      <c r="M17" s="10">
        <v>3</v>
      </c>
      <c r="N17" s="10">
        <v>0</v>
      </c>
      <c r="O17" s="10">
        <v>14</v>
      </c>
      <c r="P17" s="10"/>
      <c r="Q17" s="13"/>
    </row>
    <row r="18" spans="1:17" x14ac:dyDescent="0.2">
      <c r="A18" s="4" t="s">
        <v>44</v>
      </c>
      <c r="B18" s="10">
        <v>5</v>
      </c>
      <c r="C18" s="10">
        <v>3</v>
      </c>
      <c r="D18" s="10">
        <v>6</v>
      </c>
      <c r="E18" s="10">
        <v>5</v>
      </c>
      <c r="F18" s="10">
        <v>8</v>
      </c>
      <c r="G18" s="10">
        <v>1</v>
      </c>
      <c r="H18" s="10">
        <v>5</v>
      </c>
      <c r="I18" s="10">
        <v>5</v>
      </c>
      <c r="J18" s="10">
        <v>4</v>
      </c>
      <c r="K18" s="10">
        <v>3</v>
      </c>
      <c r="L18" s="10">
        <v>8</v>
      </c>
      <c r="M18" s="10">
        <v>3</v>
      </c>
      <c r="N18" s="10">
        <v>5</v>
      </c>
      <c r="O18" s="10">
        <v>9</v>
      </c>
      <c r="P18" s="10">
        <v>14</v>
      </c>
      <c r="Q18" s="13">
        <v>0</v>
      </c>
    </row>
    <row r="19" spans="1:17" x14ac:dyDescent="0.2">
      <c r="A19" s="5" t="s">
        <v>45</v>
      </c>
      <c r="B19" s="11">
        <v>2</v>
      </c>
      <c r="C19" s="11">
        <v>2</v>
      </c>
      <c r="D19" s="11">
        <v>9</v>
      </c>
      <c r="E19" s="11">
        <v>3</v>
      </c>
      <c r="F19" s="11">
        <v>6</v>
      </c>
      <c r="G19" s="11">
        <v>4</v>
      </c>
      <c r="H19" s="11">
        <v>5</v>
      </c>
      <c r="I19" s="11">
        <v>3</v>
      </c>
      <c r="J19" s="11">
        <v>5</v>
      </c>
      <c r="K19" s="11">
        <v>5</v>
      </c>
      <c r="L19" s="11">
        <v>5</v>
      </c>
      <c r="M19" s="11">
        <v>3</v>
      </c>
      <c r="N19" s="11">
        <v>8</v>
      </c>
      <c r="O19" s="11">
        <v>5</v>
      </c>
      <c r="P19" s="11">
        <v>0</v>
      </c>
      <c r="Q19" s="14">
        <v>13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50" zoomScaleNormal="150" workbookViewId="0">
      <selection activeCell="B18" sqref="B18"/>
    </sheetView>
  </sheetViews>
  <sheetFormatPr baseColWidth="10" defaultRowHeight="12.75" x14ac:dyDescent="0.2"/>
  <cols>
    <col min="1" max="1" width="9" customWidth="1"/>
    <col min="2" max="4" width="16.7109375" customWidth="1"/>
    <col min="5" max="256" width="9.140625" customWidth="1"/>
  </cols>
  <sheetData>
    <row r="1" spans="1:9" ht="19.5" x14ac:dyDescent="0.25">
      <c r="A1" s="1" t="s">
        <v>46</v>
      </c>
    </row>
    <row r="2" spans="1:9" x14ac:dyDescent="0.2">
      <c r="F2" s="37" t="s">
        <v>106</v>
      </c>
      <c r="G2">
        <f>(16/6)-1</f>
        <v>1.6666666666666665</v>
      </c>
    </row>
    <row r="3" spans="1:9" ht="14.25" x14ac:dyDescent="0.2">
      <c r="A3" s="2" t="s">
        <v>47</v>
      </c>
      <c r="F3" s="37" t="s">
        <v>107</v>
      </c>
      <c r="G3">
        <f>16-6</f>
        <v>10</v>
      </c>
    </row>
    <row r="4" spans="1:9" x14ac:dyDescent="0.2">
      <c r="F4" s="37" t="s">
        <v>108</v>
      </c>
      <c r="G4" s="40">
        <f>G2/G3</f>
        <v>0.16666666666666666</v>
      </c>
      <c r="I4">
        <f>1/G4</f>
        <v>6</v>
      </c>
    </row>
    <row r="5" spans="1:9" ht="25.5" x14ac:dyDescent="0.2">
      <c r="A5" s="3" t="s">
        <v>48</v>
      </c>
      <c r="B5" s="3" t="s">
        <v>49</v>
      </c>
      <c r="C5" s="3" t="s">
        <v>50</v>
      </c>
      <c r="D5" s="3" t="s">
        <v>51</v>
      </c>
    </row>
    <row r="6" spans="1:9" x14ac:dyDescent="0.2">
      <c r="A6" s="9">
        <v>1</v>
      </c>
      <c r="B6" s="38">
        <v>0.48160599999999998</v>
      </c>
      <c r="C6" s="24">
        <v>28.8964</v>
      </c>
      <c r="D6" s="27">
        <v>28.8964</v>
      </c>
      <c r="F6" s="35">
        <f>B6/$B$17</f>
        <v>0.28896367570848308</v>
      </c>
      <c r="G6" s="36">
        <f>F6</f>
        <v>0.28896367570848308</v>
      </c>
    </row>
    <row r="7" spans="1:9" x14ac:dyDescent="0.2">
      <c r="A7" s="7">
        <v>2</v>
      </c>
      <c r="B7" s="39">
        <v>0.384737</v>
      </c>
      <c r="C7" s="22">
        <v>23.084199999999999</v>
      </c>
      <c r="D7" s="25">
        <v>51.980600000000003</v>
      </c>
      <c r="F7" s="35">
        <f t="shared" ref="F7:F15" si="0">B7/$B$17</f>
        <v>0.23084226048067227</v>
      </c>
      <c r="G7" s="36">
        <f>F7+G6</f>
        <v>0.51980593618915538</v>
      </c>
    </row>
    <row r="8" spans="1:9" x14ac:dyDescent="0.2">
      <c r="A8" s="7">
        <v>3</v>
      </c>
      <c r="B8" s="39">
        <v>0.210954</v>
      </c>
      <c r="C8" s="22">
        <v>12.6572</v>
      </c>
      <c r="D8" s="25">
        <v>64.637799999999999</v>
      </c>
      <c r="F8" s="35">
        <f t="shared" si="0"/>
        <v>0.12657243316197753</v>
      </c>
      <c r="G8" s="36">
        <f t="shared" ref="G8:G15" si="1">F8+G7</f>
        <v>0.64637836935113291</v>
      </c>
    </row>
    <row r="9" spans="1:9" x14ac:dyDescent="0.2">
      <c r="A9" s="7">
        <v>4</v>
      </c>
      <c r="B9" s="16">
        <v>0.157554</v>
      </c>
      <c r="C9" s="22">
        <v>9.4532399999999992</v>
      </c>
      <c r="D9" s="25">
        <v>74.091099999999997</v>
      </c>
      <c r="F9" s="35">
        <f t="shared" si="0"/>
        <v>9.4532424767495307E-2</v>
      </c>
      <c r="G9" s="36">
        <f t="shared" si="1"/>
        <v>0.74091079411862826</v>
      </c>
    </row>
    <row r="10" spans="1:9" x14ac:dyDescent="0.2">
      <c r="A10" s="7">
        <v>5</v>
      </c>
      <c r="B10" s="16">
        <v>0.15013299999999999</v>
      </c>
      <c r="C10" s="22">
        <v>9.0079600000000006</v>
      </c>
      <c r="D10" s="25">
        <v>83.099000000000004</v>
      </c>
      <c r="F10" s="35">
        <f t="shared" si="0"/>
        <v>9.0079823600913794E-2</v>
      </c>
      <c r="G10" s="36">
        <f t="shared" si="1"/>
        <v>0.83099061771954208</v>
      </c>
    </row>
    <row r="11" spans="1:9" x14ac:dyDescent="0.2">
      <c r="A11" s="7">
        <v>6</v>
      </c>
      <c r="B11" s="16">
        <v>0.123295</v>
      </c>
      <c r="C11" s="22">
        <v>7.3977199999999996</v>
      </c>
      <c r="D11" s="25">
        <v>90.496799999999993</v>
      </c>
      <c r="F11" s="35">
        <f t="shared" si="0"/>
        <v>7.3977019381979092E-2</v>
      </c>
      <c r="G11" s="36">
        <f t="shared" si="1"/>
        <v>0.90496763710152117</v>
      </c>
    </row>
    <row r="12" spans="1:9" x14ac:dyDescent="0.2">
      <c r="A12" s="7">
        <v>7</v>
      </c>
      <c r="B12" s="16">
        <v>8.1462499999999993E-2</v>
      </c>
      <c r="C12" s="22">
        <v>4.8877499999999996</v>
      </c>
      <c r="D12" s="25">
        <v>95.384500000000003</v>
      </c>
      <c r="F12" s="35">
        <f t="shared" si="0"/>
        <v>4.8877512805908359E-2</v>
      </c>
      <c r="G12" s="36">
        <f t="shared" si="1"/>
        <v>0.95384514990742952</v>
      </c>
    </row>
    <row r="13" spans="1:9" x14ac:dyDescent="0.2">
      <c r="A13" s="7">
        <v>8</v>
      </c>
      <c r="B13" s="16">
        <v>4.5669800000000003E-2</v>
      </c>
      <c r="C13" s="22">
        <v>2.7401900000000001</v>
      </c>
      <c r="D13" s="25">
        <v>98.124700000000004</v>
      </c>
      <c r="F13" s="35">
        <f t="shared" si="0"/>
        <v>2.7401887179294447E-2</v>
      </c>
      <c r="G13" s="36">
        <f t="shared" si="1"/>
        <v>0.98124703708672401</v>
      </c>
    </row>
    <row r="14" spans="1:9" x14ac:dyDescent="0.2">
      <c r="A14" s="7">
        <v>9</v>
      </c>
      <c r="B14" s="16">
        <v>2.3541900000000001E-2</v>
      </c>
      <c r="C14" s="22">
        <v>1.4125099999999999</v>
      </c>
      <c r="D14" s="25">
        <v>99.537199999999999</v>
      </c>
      <c r="F14" s="35">
        <f t="shared" si="0"/>
        <v>1.4125143700787653E-2</v>
      </c>
      <c r="G14" s="36">
        <f t="shared" si="1"/>
        <v>0.99537218078751166</v>
      </c>
    </row>
    <row r="15" spans="1:9" x14ac:dyDescent="0.2">
      <c r="A15" s="8">
        <v>10</v>
      </c>
      <c r="B15" s="17">
        <v>7.7130300000000001E-3</v>
      </c>
      <c r="C15" s="23">
        <v>0.46278200000000003</v>
      </c>
      <c r="D15" s="26">
        <v>100</v>
      </c>
      <c r="F15" s="35">
        <f t="shared" si="0"/>
        <v>4.6278192124886344E-3</v>
      </c>
      <c r="G15" s="36">
        <f t="shared" si="1"/>
        <v>1.0000000000000002</v>
      </c>
    </row>
    <row r="17" spans="2:2" x14ac:dyDescent="0.2">
      <c r="B17" s="33">
        <f>SUM(B6:B15)</f>
        <v>1.6666662299999997</v>
      </c>
    </row>
    <row r="18" spans="2:2" x14ac:dyDescent="0.2">
      <c r="B18" s="41" t="s">
        <v>109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/>
  </sheetViews>
  <sheetFormatPr baseColWidth="10" defaultRowHeight="12.75" x14ac:dyDescent="0.2"/>
  <cols>
    <col min="1" max="1" width="14" customWidth="1"/>
    <col min="2" max="8" width="16.7109375" customWidth="1"/>
    <col min="9" max="256" width="9.140625" customWidth="1"/>
  </cols>
  <sheetData>
    <row r="1" spans="1:8" ht="19.5" x14ac:dyDescent="0.25">
      <c r="A1" s="1" t="s">
        <v>52</v>
      </c>
    </row>
    <row r="3" spans="1:8" ht="38.25" x14ac:dyDescent="0.2">
      <c r="A3" s="3" t="s">
        <v>53</v>
      </c>
      <c r="B3" s="3" t="s">
        <v>54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3" t="s">
        <v>60</v>
      </c>
    </row>
    <row r="4" spans="1:8" ht="14.25" x14ac:dyDescent="0.2">
      <c r="A4" s="28" t="s">
        <v>2</v>
      </c>
      <c r="B4" s="28"/>
      <c r="C4" s="28"/>
      <c r="D4" s="28"/>
      <c r="E4" s="28"/>
      <c r="F4" s="28"/>
      <c r="G4" s="28"/>
      <c r="H4" s="28"/>
    </row>
    <row r="5" spans="1:8" x14ac:dyDescent="0.2">
      <c r="A5" s="4" t="s">
        <v>8</v>
      </c>
      <c r="B5" s="22">
        <v>4.3209900000000001</v>
      </c>
      <c r="C5" s="16">
        <v>2.8571399999999998</v>
      </c>
      <c r="D5" s="16">
        <v>-1.18496</v>
      </c>
      <c r="E5" s="16">
        <v>0.92389699999999997</v>
      </c>
      <c r="F5" s="16">
        <v>-0.61599899999999996</v>
      </c>
      <c r="G5" s="16">
        <v>0.12014900000000001</v>
      </c>
      <c r="H5" s="19">
        <v>-1.9963100000000001E-2</v>
      </c>
    </row>
    <row r="6" spans="1:8" x14ac:dyDescent="0.2">
      <c r="A6" s="4" t="s">
        <v>9</v>
      </c>
      <c r="B6" s="22">
        <v>3.0864199999999999</v>
      </c>
      <c r="C6" s="16">
        <v>4.4000000000000004</v>
      </c>
      <c r="D6" s="16">
        <v>-0.85108799999999996</v>
      </c>
      <c r="E6" s="16">
        <v>-1.2317199999999999</v>
      </c>
      <c r="F6" s="16">
        <v>1.0160499999999999</v>
      </c>
      <c r="G6" s="16">
        <v>0.34245700000000001</v>
      </c>
      <c r="H6" s="19">
        <v>-0.31003900000000001</v>
      </c>
    </row>
    <row r="7" spans="1:8" x14ac:dyDescent="0.2">
      <c r="A7" s="4" t="s">
        <v>10</v>
      </c>
      <c r="B7" s="22">
        <v>9.2592599999999994</v>
      </c>
      <c r="C7" s="16">
        <v>0.8</v>
      </c>
      <c r="D7" s="16">
        <v>0.83667499999999995</v>
      </c>
      <c r="E7" s="16">
        <v>-2.0578800000000001E-2</v>
      </c>
      <c r="F7" s="16">
        <v>-5.1217800000000001E-2</v>
      </c>
      <c r="G7" s="16">
        <v>-0.17022200000000001</v>
      </c>
      <c r="H7" s="19">
        <v>0.112663</v>
      </c>
    </row>
    <row r="8" spans="1:8" ht="14.25" x14ac:dyDescent="0.2">
      <c r="A8" s="29"/>
      <c r="B8" s="29"/>
      <c r="C8" s="29"/>
      <c r="D8" s="29"/>
      <c r="E8" s="29"/>
      <c r="F8" s="29"/>
      <c r="G8" s="29"/>
      <c r="H8" s="29"/>
    </row>
    <row r="9" spans="1:8" ht="14.25" x14ac:dyDescent="0.2">
      <c r="A9" s="28" t="s">
        <v>11</v>
      </c>
      <c r="B9" s="28"/>
      <c r="C9" s="28"/>
      <c r="D9" s="28"/>
      <c r="E9" s="28"/>
      <c r="F9" s="28"/>
      <c r="G9" s="28"/>
      <c r="H9" s="28"/>
    </row>
    <row r="10" spans="1:8" x14ac:dyDescent="0.2">
      <c r="A10" s="4" t="s">
        <v>12</v>
      </c>
      <c r="B10" s="22">
        <v>4.9382700000000002</v>
      </c>
      <c r="C10" s="16">
        <v>2.375</v>
      </c>
      <c r="D10" s="16">
        <v>-1.16892</v>
      </c>
      <c r="E10" s="16">
        <v>0.82434499999999999</v>
      </c>
      <c r="F10" s="16">
        <v>-0.35876999999999998</v>
      </c>
      <c r="G10" s="16">
        <v>0.164884</v>
      </c>
      <c r="H10" s="19">
        <v>-5.1221299999999997E-2</v>
      </c>
    </row>
    <row r="11" spans="1:8" x14ac:dyDescent="0.2">
      <c r="A11" s="4" t="s">
        <v>13</v>
      </c>
      <c r="B11" s="22">
        <v>8.6419800000000002</v>
      </c>
      <c r="C11" s="16">
        <v>0.92857100000000004</v>
      </c>
      <c r="D11" s="16">
        <v>0.30540499999999998</v>
      </c>
      <c r="E11" s="16">
        <v>-0.81887600000000005</v>
      </c>
      <c r="F11" s="16">
        <v>-0.23127200000000001</v>
      </c>
      <c r="G11" s="16">
        <v>-0.118363</v>
      </c>
      <c r="H11" s="19">
        <v>-0.19020200000000001</v>
      </c>
    </row>
    <row r="12" spans="1:8" x14ac:dyDescent="0.2">
      <c r="A12" s="4" t="s">
        <v>14</v>
      </c>
      <c r="B12" s="22">
        <v>3.0864199999999999</v>
      </c>
      <c r="C12" s="16">
        <v>4.4000000000000004</v>
      </c>
      <c r="D12" s="16">
        <v>1.0151300000000001</v>
      </c>
      <c r="E12" s="16">
        <v>0.97389999999999999</v>
      </c>
      <c r="F12" s="16">
        <v>1.22159</v>
      </c>
      <c r="G12" s="16">
        <v>6.7602800000000005E-2</v>
      </c>
      <c r="H12" s="19">
        <v>0.61451900000000004</v>
      </c>
    </row>
    <row r="13" spans="1:8" ht="14.25" x14ac:dyDescent="0.2">
      <c r="A13" s="29"/>
      <c r="B13" s="29"/>
      <c r="C13" s="29"/>
      <c r="D13" s="29"/>
      <c r="E13" s="29"/>
      <c r="F13" s="29"/>
      <c r="G13" s="29"/>
      <c r="H13" s="29"/>
    </row>
    <row r="14" spans="1:8" ht="14.25" x14ac:dyDescent="0.2">
      <c r="A14" s="28" t="s">
        <v>15</v>
      </c>
      <c r="B14" s="28"/>
      <c r="C14" s="28"/>
      <c r="D14" s="28"/>
      <c r="E14" s="28"/>
      <c r="F14" s="28"/>
      <c r="G14" s="28"/>
      <c r="H14" s="28"/>
    </row>
    <row r="15" spans="1:8" x14ac:dyDescent="0.2">
      <c r="A15" s="4" t="s">
        <v>16</v>
      </c>
      <c r="B15" s="22">
        <v>6.1728399999999999</v>
      </c>
      <c r="C15" s="16">
        <v>1.7</v>
      </c>
      <c r="D15" s="16">
        <v>-0.31994</v>
      </c>
      <c r="E15" s="16">
        <v>1.0448999999999999</v>
      </c>
      <c r="F15" s="16">
        <v>0.401729</v>
      </c>
      <c r="G15" s="16">
        <v>-8.0331899999999998E-2</v>
      </c>
      <c r="H15" s="19">
        <v>0.30590800000000001</v>
      </c>
    </row>
    <row r="16" spans="1:8" x14ac:dyDescent="0.2">
      <c r="A16" s="4" t="s">
        <v>17</v>
      </c>
      <c r="B16" s="22">
        <v>4.9382700000000002</v>
      </c>
      <c r="C16" s="16">
        <v>2.375</v>
      </c>
      <c r="D16" s="16">
        <v>-0.60368699999999997</v>
      </c>
      <c r="E16" s="16">
        <v>-0.88781299999999996</v>
      </c>
      <c r="F16" s="16">
        <v>0.35631299999999999</v>
      </c>
      <c r="G16" s="16">
        <v>0.37024400000000002</v>
      </c>
      <c r="H16" s="19">
        <v>-0.37103399999999997</v>
      </c>
    </row>
    <row r="17" spans="1:8" x14ac:dyDescent="0.2">
      <c r="A17" s="4" t="s">
        <v>18</v>
      </c>
      <c r="B17" s="22">
        <v>5.5555599999999998</v>
      </c>
      <c r="C17" s="16">
        <v>2</v>
      </c>
      <c r="D17" s="16">
        <v>0.8921</v>
      </c>
      <c r="E17" s="16">
        <v>-0.371832</v>
      </c>
      <c r="F17" s="16">
        <v>-0.76308799999999999</v>
      </c>
      <c r="G17" s="16">
        <v>-0.23984800000000001</v>
      </c>
      <c r="H17" s="19">
        <v>-1.0089600000000001E-2</v>
      </c>
    </row>
    <row r="18" spans="1:8" ht="14.25" x14ac:dyDescent="0.2">
      <c r="A18" s="29"/>
      <c r="B18" s="29"/>
      <c r="C18" s="29"/>
      <c r="D18" s="29"/>
      <c r="E18" s="29"/>
      <c r="F18" s="29"/>
      <c r="G18" s="29"/>
      <c r="H18" s="29"/>
    </row>
    <row r="19" spans="1:8" ht="14.25" x14ac:dyDescent="0.2">
      <c r="A19" s="28" t="s">
        <v>19</v>
      </c>
      <c r="B19" s="28"/>
      <c r="C19" s="28"/>
      <c r="D19" s="28"/>
      <c r="E19" s="28"/>
      <c r="F19" s="28"/>
      <c r="G19" s="28"/>
      <c r="H19" s="28"/>
    </row>
    <row r="20" spans="1:8" x14ac:dyDescent="0.2">
      <c r="A20" s="4" t="s">
        <v>20</v>
      </c>
      <c r="B20" s="22">
        <v>4.9382700000000002</v>
      </c>
      <c r="C20" s="16">
        <v>2.375</v>
      </c>
      <c r="D20" s="16">
        <v>0.34904499999999999</v>
      </c>
      <c r="E20" s="16">
        <v>0.80855500000000002</v>
      </c>
      <c r="F20" s="16">
        <v>-0.35151100000000002</v>
      </c>
      <c r="G20" s="16">
        <v>2.4239900000000002E-2</v>
      </c>
      <c r="H20" s="19">
        <v>-1.0350600000000001</v>
      </c>
    </row>
    <row r="21" spans="1:8" x14ac:dyDescent="0.2">
      <c r="A21" s="4" t="s">
        <v>21</v>
      </c>
      <c r="B21" s="22">
        <v>8.0246899999999997</v>
      </c>
      <c r="C21" s="16">
        <v>1.0769200000000001</v>
      </c>
      <c r="D21" s="16">
        <v>-0.36944300000000002</v>
      </c>
      <c r="E21" s="16">
        <v>-0.28550300000000001</v>
      </c>
      <c r="F21" s="16">
        <v>0.49320199999999997</v>
      </c>
      <c r="G21" s="16">
        <v>-0.60349200000000003</v>
      </c>
      <c r="H21" s="19">
        <v>0.146255</v>
      </c>
    </row>
    <row r="22" spans="1:8" x14ac:dyDescent="0.2">
      <c r="A22" s="4" t="s">
        <v>22</v>
      </c>
      <c r="B22" s="22">
        <v>3.7037</v>
      </c>
      <c r="C22" s="16">
        <v>3.5</v>
      </c>
      <c r="D22" s="16">
        <v>0.335065</v>
      </c>
      <c r="E22" s="16">
        <v>-0.45948299999999997</v>
      </c>
      <c r="F22" s="16">
        <v>-0.59992400000000001</v>
      </c>
      <c r="G22" s="16">
        <v>1.27525</v>
      </c>
      <c r="H22" s="19">
        <v>1.0631900000000001</v>
      </c>
    </row>
    <row r="23" spans="1:8" ht="14.25" x14ac:dyDescent="0.2">
      <c r="A23" s="29"/>
      <c r="B23" s="29"/>
      <c r="C23" s="29"/>
      <c r="D23" s="29"/>
      <c r="E23" s="29"/>
      <c r="F23" s="29"/>
      <c r="G23" s="29"/>
      <c r="H23" s="29"/>
    </row>
    <row r="24" spans="1:8" ht="14.25" x14ac:dyDescent="0.2">
      <c r="A24" s="28" t="s">
        <v>23</v>
      </c>
      <c r="B24" s="28"/>
      <c r="C24" s="28"/>
      <c r="D24" s="28"/>
      <c r="E24" s="28"/>
      <c r="F24" s="28"/>
      <c r="G24" s="28"/>
      <c r="H24" s="28"/>
    </row>
    <row r="25" spans="1:8" x14ac:dyDescent="0.2">
      <c r="A25" s="4" t="s">
        <v>24</v>
      </c>
      <c r="B25" s="22">
        <v>8.0246899999999997</v>
      </c>
      <c r="C25" s="16">
        <v>1.0769200000000001</v>
      </c>
      <c r="D25" s="16">
        <v>0.83514999999999995</v>
      </c>
      <c r="E25" s="16">
        <v>0.28747</v>
      </c>
      <c r="F25" s="16">
        <v>6.5473600000000007E-2</v>
      </c>
      <c r="G25" s="16">
        <v>-8.3155599999999996E-2</v>
      </c>
      <c r="H25" s="19">
        <v>-4.3423299999999998E-2</v>
      </c>
    </row>
    <row r="26" spans="1:8" x14ac:dyDescent="0.2">
      <c r="A26" s="4" t="s">
        <v>25</v>
      </c>
      <c r="B26" s="22">
        <v>8.6419800000000002</v>
      </c>
      <c r="C26" s="16">
        <v>0.92857100000000004</v>
      </c>
      <c r="D26" s="16">
        <v>-0.77549699999999999</v>
      </c>
      <c r="E26" s="16">
        <v>-0.26693600000000001</v>
      </c>
      <c r="F26" s="16">
        <v>-6.0796900000000001E-2</v>
      </c>
      <c r="G26" s="16">
        <v>7.7215900000000004E-2</v>
      </c>
      <c r="H26" s="19">
        <v>4.0321700000000002E-2</v>
      </c>
    </row>
    <row r="27" spans="1:8" ht="14.25" x14ac:dyDescent="0.2">
      <c r="A27" s="29"/>
      <c r="B27" s="29"/>
      <c r="C27" s="29"/>
      <c r="D27" s="29"/>
      <c r="E27" s="29"/>
      <c r="F27" s="29"/>
      <c r="G27" s="29"/>
      <c r="H27" s="29"/>
    </row>
    <row r="28" spans="1:8" ht="14.25" x14ac:dyDescent="0.2">
      <c r="A28" s="28" t="s">
        <v>26</v>
      </c>
      <c r="B28" s="28"/>
      <c r="C28" s="28"/>
      <c r="D28" s="28"/>
      <c r="E28" s="28"/>
      <c r="F28" s="28"/>
      <c r="G28" s="28"/>
      <c r="H28" s="28"/>
    </row>
    <row r="29" spans="1:8" x14ac:dyDescent="0.2">
      <c r="A29" s="4" t="s">
        <v>27</v>
      </c>
      <c r="B29" s="22">
        <v>8.6419800000000002</v>
      </c>
      <c r="C29" s="16">
        <v>0.92857100000000004</v>
      </c>
      <c r="D29" s="16">
        <v>-0.40071400000000001</v>
      </c>
      <c r="E29" s="16">
        <v>-0.19425300000000001</v>
      </c>
      <c r="F29" s="16">
        <v>-0.309724</v>
      </c>
      <c r="G29" s="16">
        <v>-0.51178900000000005</v>
      </c>
      <c r="H29" s="19">
        <v>0.34771600000000003</v>
      </c>
    </row>
    <row r="30" spans="1:8" x14ac:dyDescent="0.2">
      <c r="A30" s="5" t="s">
        <v>28</v>
      </c>
      <c r="B30" s="23">
        <v>8.0246899999999997</v>
      </c>
      <c r="C30" s="17">
        <v>1.0769200000000001</v>
      </c>
      <c r="D30" s="17">
        <v>0.43153900000000001</v>
      </c>
      <c r="E30" s="17">
        <v>0.20919499999999999</v>
      </c>
      <c r="F30" s="17">
        <v>0.33354800000000001</v>
      </c>
      <c r="G30" s="17">
        <v>0.55115700000000001</v>
      </c>
      <c r="H30" s="20">
        <v>-0.37446299999999999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/>
  </sheetViews>
  <sheetFormatPr baseColWidth="10" defaultRowHeight="12.75" x14ac:dyDescent="0.2"/>
  <cols>
    <col min="1" max="1" width="14" customWidth="1"/>
    <col min="2" max="8" width="16.7109375" customWidth="1"/>
    <col min="9" max="256" width="9.140625" customWidth="1"/>
  </cols>
  <sheetData>
    <row r="1" spans="1:8" ht="19.5" x14ac:dyDescent="0.25">
      <c r="A1" s="1" t="s">
        <v>61</v>
      </c>
    </row>
    <row r="3" spans="1:8" ht="38.25" x14ac:dyDescent="0.2">
      <c r="A3" s="3" t="s">
        <v>53</v>
      </c>
      <c r="B3" s="3" t="s">
        <v>54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3" t="s">
        <v>60</v>
      </c>
    </row>
    <row r="4" spans="1:8" ht="14.25" x14ac:dyDescent="0.2">
      <c r="A4" s="28" t="s">
        <v>2</v>
      </c>
      <c r="B4" s="28"/>
      <c r="C4" s="28"/>
      <c r="D4" s="28"/>
      <c r="E4" s="28"/>
      <c r="F4" s="28"/>
      <c r="G4" s="28"/>
      <c r="H4" s="28"/>
    </row>
    <row r="5" spans="1:8" x14ac:dyDescent="0.2">
      <c r="A5" s="4" t="s">
        <v>8</v>
      </c>
      <c r="B5" s="22">
        <v>4.3209900000000001</v>
      </c>
      <c r="C5" s="16">
        <v>2.8571399999999998</v>
      </c>
      <c r="D5" s="16">
        <v>12.597799999999999</v>
      </c>
      <c r="E5" s="16">
        <v>9.5866299999999995</v>
      </c>
      <c r="F5" s="16">
        <v>7.7724099999999998</v>
      </c>
      <c r="G5" s="16">
        <v>0.39590999999999998</v>
      </c>
      <c r="H5" s="19">
        <v>1.1469999999999999E-2</v>
      </c>
    </row>
    <row r="6" spans="1:8" x14ac:dyDescent="0.2">
      <c r="A6" s="4" t="s">
        <v>9</v>
      </c>
      <c r="B6" s="22">
        <v>3.0864199999999999</v>
      </c>
      <c r="C6" s="16">
        <v>4.4000000000000004</v>
      </c>
      <c r="D6" s="16">
        <v>4.6420700000000004</v>
      </c>
      <c r="E6" s="16">
        <v>12.1707</v>
      </c>
      <c r="F6" s="16">
        <v>15.104200000000001</v>
      </c>
      <c r="G6" s="16">
        <v>2.2974000000000001</v>
      </c>
      <c r="H6" s="19">
        <v>1.9761200000000001</v>
      </c>
    </row>
    <row r="7" spans="1:8" x14ac:dyDescent="0.2">
      <c r="A7" s="4" t="s">
        <v>10</v>
      </c>
      <c r="B7" s="22">
        <v>9.2592599999999994</v>
      </c>
      <c r="C7" s="16">
        <v>0.8</v>
      </c>
      <c r="D7" s="16">
        <v>13.458500000000001</v>
      </c>
      <c r="E7" s="16">
        <v>1.01919E-2</v>
      </c>
      <c r="F7" s="16">
        <v>0.11514099999999999</v>
      </c>
      <c r="G7" s="16">
        <v>1.70286</v>
      </c>
      <c r="H7" s="19">
        <v>0.78281599999999996</v>
      </c>
    </row>
    <row r="8" spans="1:8" x14ac:dyDescent="0.2">
      <c r="A8" s="4" t="s">
        <v>62</v>
      </c>
      <c r="B8" s="22">
        <v>16.666699999999999</v>
      </c>
      <c r="C8" s="16"/>
      <c r="D8" s="16">
        <v>30.698399999999999</v>
      </c>
      <c r="E8" s="16">
        <v>21.767499999999998</v>
      </c>
      <c r="F8" s="16">
        <v>22.991800000000001</v>
      </c>
      <c r="G8" s="16">
        <v>4.3961699999999997</v>
      </c>
      <c r="H8" s="19">
        <v>2.77041</v>
      </c>
    </row>
    <row r="9" spans="1:8" ht="14.25" x14ac:dyDescent="0.2">
      <c r="A9" s="29"/>
      <c r="B9" s="29"/>
      <c r="C9" s="29"/>
      <c r="D9" s="29"/>
      <c r="E9" s="29"/>
      <c r="F9" s="29"/>
      <c r="G9" s="29"/>
      <c r="H9" s="29"/>
    </row>
    <row r="10" spans="1:8" ht="14.25" x14ac:dyDescent="0.2">
      <c r="A10" s="28" t="s">
        <v>11</v>
      </c>
      <c r="B10" s="28"/>
      <c r="C10" s="28"/>
      <c r="D10" s="28"/>
      <c r="E10" s="28"/>
      <c r="F10" s="28"/>
      <c r="G10" s="28"/>
      <c r="H10" s="28"/>
    </row>
    <row r="11" spans="1:8" x14ac:dyDescent="0.2">
      <c r="A11" s="4" t="s">
        <v>12</v>
      </c>
      <c r="B11" s="22">
        <v>4.9382700000000002</v>
      </c>
      <c r="C11" s="16">
        <v>2.375</v>
      </c>
      <c r="D11" s="16">
        <v>14.010400000000001</v>
      </c>
      <c r="E11" s="16">
        <v>8.7222500000000007</v>
      </c>
      <c r="F11" s="16">
        <v>3.01315</v>
      </c>
      <c r="G11" s="16">
        <v>0.85212299999999996</v>
      </c>
      <c r="H11" s="19">
        <v>8.6298200000000005E-2</v>
      </c>
    </row>
    <row r="12" spans="1:8" x14ac:dyDescent="0.2">
      <c r="A12" s="4" t="s">
        <v>13</v>
      </c>
      <c r="B12" s="22">
        <v>8.6419800000000002</v>
      </c>
      <c r="C12" s="16">
        <v>0.92857100000000004</v>
      </c>
      <c r="D12" s="16">
        <v>1.6736800000000001</v>
      </c>
      <c r="E12" s="16">
        <v>15.062099999999999</v>
      </c>
      <c r="F12" s="16">
        <v>2.1911499999999999</v>
      </c>
      <c r="G12" s="16">
        <v>0.76845300000000005</v>
      </c>
      <c r="H12" s="19">
        <v>2.0824099999999999</v>
      </c>
    </row>
    <row r="13" spans="1:8" x14ac:dyDescent="0.2">
      <c r="A13" s="4" t="s">
        <v>14</v>
      </c>
      <c r="B13" s="22">
        <v>3.0864199999999999</v>
      </c>
      <c r="C13" s="16">
        <v>4.4000000000000004</v>
      </c>
      <c r="D13" s="16">
        <v>6.60405</v>
      </c>
      <c r="E13" s="16">
        <v>7.6088699999999996</v>
      </c>
      <c r="F13" s="16">
        <v>21.833400000000001</v>
      </c>
      <c r="G13" s="16">
        <v>8.9527200000000001E-2</v>
      </c>
      <c r="H13" s="19">
        <v>7.7633799999999997</v>
      </c>
    </row>
    <row r="14" spans="1:8" x14ac:dyDescent="0.2">
      <c r="A14" s="4" t="s">
        <v>62</v>
      </c>
      <c r="B14" s="22">
        <v>16.666699999999999</v>
      </c>
      <c r="C14" s="16"/>
      <c r="D14" s="16">
        <v>22.2881</v>
      </c>
      <c r="E14" s="16">
        <v>31.3932</v>
      </c>
      <c r="F14" s="16">
        <v>27.037700000000001</v>
      </c>
      <c r="G14" s="16">
        <v>1.7101</v>
      </c>
      <c r="H14" s="19">
        <v>9.9320900000000005</v>
      </c>
    </row>
    <row r="15" spans="1:8" ht="14.25" x14ac:dyDescent="0.2">
      <c r="A15" s="29"/>
      <c r="B15" s="29"/>
      <c r="C15" s="29"/>
      <c r="D15" s="29"/>
      <c r="E15" s="29"/>
      <c r="F15" s="29"/>
      <c r="G15" s="29"/>
      <c r="H15" s="29"/>
    </row>
    <row r="16" spans="1:8" ht="14.25" x14ac:dyDescent="0.2">
      <c r="A16" s="28" t="s">
        <v>15</v>
      </c>
      <c r="B16" s="28"/>
      <c r="C16" s="28"/>
      <c r="D16" s="28"/>
      <c r="E16" s="28"/>
      <c r="F16" s="28"/>
      <c r="G16" s="28"/>
      <c r="H16" s="28"/>
    </row>
    <row r="17" spans="1:8" x14ac:dyDescent="0.2">
      <c r="A17" s="4" t="s">
        <v>16</v>
      </c>
      <c r="B17" s="22">
        <v>6.1728399999999999</v>
      </c>
      <c r="C17" s="16">
        <v>1.7</v>
      </c>
      <c r="D17" s="16">
        <v>1.31199</v>
      </c>
      <c r="E17" s="16">
        <v>17.517399999999999</v>
      </c>
      <c r="F17" s="16">
        <v>4.7224000000000004</v>
      </c>
      <c r="G17" s="16">
        <v>0.252832</v>
      </c>
      <c r="H17" s="19">
        <v>3.84762</v>
      </c>
    </row>
    <row r="18" spans="1:8" x14ac:dyDescent="0.2">
      <c r="A18" s="4" t="s">
        <v>17</v>
      </c>
      <c r="B18" s="22">
        <v>4.9382700000000002</v>
      </c>
      <c r="C18" s="16">
        <v>2.375</v>
      </c>
      <c r="D18" s="16">
        <v>3.73685</v>
      </c>
      <c r="E18" s="16">
        <v>10.117100000000001</v>
      </c>
      <c r="F18" s="16">
        <v>2.97201</v>
      </c>
      <c r="G18" s="16">
        <v>4.2965600000000004</v>
      </c>
      <c r="H18" s="19">
        <v>4.5282200000000001</v>
      </c>
    </row>
    <row r="19" spans="1:8" x14ac:dyDescent="0.2">
      <c r="A19" s="4" t="s">
        <v>18</v>
      </c>
      <c r="B19" s="22">
        <v>5.5555599999999998</v>
      </c>
      <c r="C19" s="16">
        <v>2</v>
      </c>
      <c r="D19" s="16">
        <v>9.1804100000000002</v>
      </c>
      <c r="E19" s="16">
        <v>1.9964500000000001</v>
      </c>
      <c r="F19" s="16">
        <v>15.3352</v>
      </c>
      <c r="G19" s="16">
        <v>2.0284800000000001</v>
      </c>
      <c r="H19" s="19">
        <v>3.7670199999999998E-3</v>
      </c>
    </row>
    <row r="20" spans="1:8" x14ac:dyDescent="0.2">
      <c r="A20" s="4" t="s">
        <v>62</v>
      </c>
      <c r="B20" s="22">
        <v>16.666699999999999</v>
      </c>
      <c r="C20" s="16"/>
      <c r="D20" s="16">
        <v>14.2293</v>
      </c>
      <c r="E20" s="16">
        <v>29.6309</v>
      </c>
      <c r="F20" s="16">
        <v>23.029599999999999</v>
      </c>
      <c r="G20" s="16">
        <v>6.5778699999999999</v>
      </c>
      <c r="H20" s="19">
        <v>8.3796099999999996</v>
      </c>
    </row>
    <row r="21" spans="1:8" ht="14.25" x14ac:dyDescent="0.2">
      <c r="A21" s="29"/>
      <c r="B21" s="29"/>
      <c r="C21" s="29"/>
      <c r="D21" s="29"/>
      <c r="E21" s="29"/>
      <c r="F21" s="29"/>
      <c r="G21" s="29"/>
      <c r="H21" s="29"/>
    </row>
    <row r="22" spans="1:8" ht="14.25" x14ac:dyDescent="0.2">
      <c r="A22" s="28" t="s">
        <v>19</v>
      </c>
      <c r="B22" s="28"/>
      <c r="C22" s="28"/>
      <c r="D22" s="28"/>
      <c r="E22" s="28"/>
      <c r="F22" s="28"/>
      <c r="G22" s="28"/>
      <c r="H22" s="28"/>
    </row>
    <row r="23" spans="1:8" x14ac:dyDescent="0.2">
      <c r="A23" s="4" t="s">
        <v>20</v>
      </c>
      <c r="B23" s="22">
        <v>4.9382700000000002</v>
      </c>
      <c r="C23" s="16">
        <v>2.375</v>
      </c>
      <c r="D23" s="16">
        <v>1.2492399999999999</v>
      </c>
      <c r="E23" s="16">
        <v>8.3912999999999993</v>
      </c>
      <c r="F23" s="16">
        <v>2.8924500000000002</v>
      </c>
      <c r="G23" s="16">
        <v>1.8416499999999999E-2</v>
      </c>
      <c r="H23" s="19">
        <v>35.239600000000003</v>
      </c>
    </row>
    <row r="24" spans="1:8" x14ac:dyDescent="0.2">
      <c r="A24" s="4" t="s">
        <v>21</v>
      </c>
      <c r="B24" s="22">
        <v>8.0246899999999997</v>
      </c>
      <c r="C24" s="16">
        <v>1.0769200000000001</v>
      </c>
      <c r="D24" s="16">
        <v>2.2742100000000001</v>
      </c>
      <c r="E24" s="16">
        <v>1.70014</v>
      </c>
      <c r="F24" s="16">
        <v>9.2531700000000008</v>
      </c>
      <c r="G24" s="16">
        <v>18.549900000000001</v>
      </c>
      <c r="H24" s="19">
        <v>1.14334</v>
      </c>
    </row>
    <row r="25" spans="1:8" x14ac:dyDescent="0.2">
      <c r="A25" s="4" t="s">
        <v>22</v>
      </c>
      <c r="B25" s="22">
        <v>3.7037</v>
      </c>
      <c r="C25" s="16">
        <v>3.5</v>
      </c>
      <c r="D25" s="16">
        <v>0.86338199999999998</v>
      </c>
      <c r="E25" s="16">
        <v>2.0324</v>
      </c>
      <c r="F25" s="16">
        <v>6.3188800000000001</v>
      </c>
      <c r="G25" s="16">
        <v>38.229199999999999</v>
      </c>
      <c r="H25" s="19">
        <v>27.885999999999999</v>
      </c>
    </row>
    <row r="26" spans="1:8" x14ac:dyDescent="0.2">
      <c r="A26" s="4" t="s">
        <v>62</v>
      </c>
      <c r="B26" s="22">
        <v>16.666699999999999</v>
      </c>
      <c r="C26" s="16"/>
      <c r="D26" s="16">
        <v>4.3868299999999998</v>
      </c>
      <c r="E26" s="16">
        <v>12.123900000000001</v>
      </c>
      <c r="F26" s="16">
        <v>18.464500000000001</v>
      </c>
      <c r="G26" s="16">
        <v>56.797499999999999</v>
      </c>
      <c r="H26" s="19">
        <v>64.268900000000002</v>
      </c>
    </row>
    <row r="27" spans="1:8" ht="14.25" x14ac:dyDescent="0.2">
      <c r="A27" s="29"/>
      <c r="B27" s="29"/>
      <c r="C27" s="29"/>
      <c r="D27" s="29"/>
      <c r="E27" s="29"/>
      <c r="F27" s="29"/>
      <c r="G27" s="29"/>
      <c r="H27" s="29"/>
    </row>
    <row r="28" spans="1:8" ht="14.25" x14ac:dyDescent="0.2">
      <c r="A28" s="28" t="s">
        <v>23</v>
      </c>
      <c r="B28" s="28"/>
      <c r="C28" s="28"/>
      <c r="D28" s="28"/>
      <c r="E28" s="28"/>
      <c r="F28" s="28"/>
      <c r="G28" s="28"/>
      <c r="H28" s="28"/>
    </row>
    <row r="29" spans="1:8" x14ac:dyDescent="0.2">
      <c r="A29" s="4" t="s">
        <v>24</v>
      </c>
      <c r="B29" s="22">
        <v>8.0246899999999997</v>
      </c>
      <c r="C29" s="16">
        <v>1.0769200000000001</v>
      </c>
      <c r="D29" s="16">
        <v>11.621600000000001</v>
      </c>
      <c r="E29" s="16">
        <v>1.7236400000000001</v>
      </c>
      <c r="F29" s="16">
        <v>0.16306899999999999</v>
      </c>
      <c r="G29" s="16">
        <v>0.35219400000000001</v>
      </c>
      <c r="H29" s="19">
        <v>0.100786</v>
      </c>
    </row>
    <row r="30" spans="1:8" x14ac:dyDescent="0.2">
      <c r="A30" s="4" t="s">
        <v>25</v>
      </c>
      <c r="B30" s="22">
        <v>8.6419800000000002</v>
      </c>
      <c r="C30" s="16">
        <v>0.92857100000000004</v>
      </c>
      <c r="D30" s="16">
        <v>10.791499999999999</v>
      </c>
      <c r="E30" s="16">
        <v>1.60053</v>
      </c>
      <c r="F30" s="16">
        <v>0.151422</v>
      </c>
      <c r="G30" s="16">
        <v>0.32703700000000002</v>
      </c>
      <c r="H30" s="19">
        <v>9.3586900000000001E-2</v>
      </c>
    </row>
    <row r="31" spans="1:8" x14ac:dyDescent="0.2">
      <c r="A31" s="4" t="s">
        <v>62</v>
      </c>
      <c r="B31" s="22">
        <v>16.666699999999999</v>
      </c>
      <c r="C31" s="16"/>
      <c r="D31" s="16">
        <v>22.4131</v>
      </c>
      <c r="E31" s="16">
        <v>3.3241700000000001</v>
      </c>
      <c r="F31" s="16">
        <v>0.31449100000000002</v>
      </c>
      <c r="G31" s="16">
        <v>0.67923</v>
      </c>
      <c r="H31" s="19">
        <v>0.19437299999999999</v>
      </c>
    </row>
    <row r="32" spans="1:8" ht="14.25" x14ac:dyDescent="0.2">
      <c r="A32" s="29"/>
      <c r="B32" s="29"/>
      <c r="C32" s="29"/>
      <c r="D32" s="29"/>
      <c r="E32" s="29"/>
      <c r="F32" s="29"/>
      <c r="G32" s="29"/>
      <c r="H32" s="29"/>
    </row>
    <row r="33" spans="1:8" ht="14.25" x14ac:dyDescent="0.2">
      <c r="A33" s="28" t="s">
        <v>26</v>
      </c>
      <c r="B33" s="28"/>
      <c r="C33" s="28"/>
      <c r="D33" s="28"/>
      <c r="E33" s="28"/>
      <c r="F33" s="28"/>
      <c r="G33" s="28"/>
      <c r="H33" s="28"/>
    </row>
    <row r="34" spans="1:8" x14ac:dyDescent="0.2">
      <c r="A34" s="4" t="s">
        <v>27</v>
      </c>
      <c r="B34" s="22">
        <v>8.6419800000000002</v>
      </c>
      <c r="C34" s="16">
        <v>0.92857100000000004</v>
      </c>
      <c r="D34" s="16">
        <v>2.88131</v>
      </c>
      <c r="E34" s="16">
        <v>0.84758599999999995</v>
      </c>
      <c r="F34" s="16">
        <v>3.9298299999999999</v>
      </c>
      <c r="G34" s="16">
        <v>14.367000000000001</v>
      </c>
      <c r="H34" s="19">
        <v>6.9596400000000003</v>
      </c>
    </row>
    <row r="35" spans="1:8" x14ac:dyDescent="0.2">
      <c r="A35" s="4" t="s">
        <v>28</v>
      </c>
      <c r="B35" s="22">
        <v>8.0246899999999997</v>
      </c>
      <c r="C35" s="16">
        <v>1.0769200000000001</v>
      </c>
      <c r="D35" s="16">
        <v>3.1029499999999999</v>
      </c>
      <c r="E35" s="16">
        <v>0.91278499999999996</v>
      </c>
      <c r="F35" s="16">
        <v>4.2321200000000001</v>
      </c>
      <c r="G35" s="16">
        <v>15.472099999999999</v>
      </c>
      <c r="H35" s="19">
        <v>7.4950000000000001</v>
      </c>
    </row>
    <row r="36" spans="1:8" x14ac:dyDescent="0.2">
      <c r="A36" s="5" t="s">
        <v>62</v>
      </c>
      <c r="B36" s="23">
        <v>16.666699999999999</v>
      </c>
      <c r="C36" s="17"/>
      <c r="D36" s="17">
        <v>5.9842700000000004</v>
      </c>
      <c r="E36" s="17">
        <v>1.76037</v>
      </c>
      <c r="F36" s="17">
        <v>8.1619499999999992</v>
      </c>
      <c r="G36" s="17">
        <v>29.839099999999998</v>
      </c>
      <c r="H36" s="20">
        <v>14.454599999999999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/>
  </sheetViews>
  <sheetFormatPr baseColWidth="10" defaultRowHeight="12.75" x14ac:dyDescent="0.2"/>
  <cols>
    <col min="1" max="1" width="14" customWidth="1"/>
    <col min="2" max="8" width="16.7109375" customWidth="1"/>
    <col min="9" max="256" width="9.140625" customWidth="1"/>
  </cols>
  <sheetData>
    <row r="1" spans="1:8" ht="19.5" x14ac:dyDescent="0.25">
      <c r="A1" s="1" t="s">
        <v>63</v>
      </c>
    </row>
    <row r="3" spans="1:8" ht="38.25" x14ac:dyDescent="0.2">
      <c r="A3" s="3" t="s">
        <v>53</v>
      </c>
      <c r="B3" s="3" t="s">
        <v>54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3" t="s">
        <v>60</v>
      </c>
    </row>
    <row r="4" spans="1:8" ht="14.25" x14ac:dyDescent="0.2">
      <c r="A4" s="28" t="s">
        <v>2</v>
      </c>
      <c r="B4" s="28"/>
      <c r="C4" s="28"/>
      <c r="D4" s="28"/>
      <c r="E4" s="28"/>
      <c r="F4" s="28"/>
      <c r="G4" s="28"/>
      <c r="H4" s="28"/>
    </row>
    <row r="5" spans="1:8" x14ac:dyDescent="0.2">
      <c r="A5" s="4" t="s">
        <v>8</v>
      </c>
      <c r="B5" s="22">
        <v>4.3209900000000001</v>
      </c>
      <c r="C5" s="16">
        <v>2.8571399999999998</v>
      </c>
      <c r="D5" s="16">
        <v>0.49144199999999999</v>
      </c>
      <c r="E5" s="16">
        <v>0.29875499999999999</v>
      </c>
      <c r="F5" s="16">
        <v>0.13280900000000001</v>
      </c>
      <c r="G5" s="16">
        <v>5.0525600000000002E-3</v>
      </c>
      <c r="H5" s="19">
        <v>1.3948300000000001E-4</v>
      </c>
    </row>
    <row r="6" spans="1:8" x14ac:dyDescent="0.2">
      <c r="A6" s="4" t="s">
        <v>9</v>
      </c>
      <c r="B6" s="22">
        <v>3.0864199999999999</v>
      </c>
      <c r="C6" s="16">
        <v>4.4000000000000004</v>
      </c>
      <c r="D6" s="16">
        <v>0.16462499999999999</v>
      </c>
      <c r="E6" s="16">
        <v>0.34480300000000003</v>
      </c>
      <c r="F6" s="16">
        <v>0.234628</v>
      </c>
      <c r="G6" s="16">
        <v>2.6653799999999998E-2</v>
      </c>
      <c r="H6" s="19">
        <v>2.1846399999999998E-2</v>
      </c>
    </row>
    <row r="7" spans="1:8" x14ac:dyDescent="0.2">
      <c r="A7" s="4" t="s">
        <v>10</v>
      </c>
      <c r="B7" s="22">
        <v>9.2592599999999994</v>
      </c>
      <c r="C7" s="16">
        <v>0.8</v>
      </c>
      <c r="D7" s="16">
        <v>0.87503200000000003</v>
      </c>
      <c r="E7" s="16">
        <v>5.2935999999999999E-4</v>
      </c>
      <c r="F7" s="16">
        <v>3.2790699999999998E-3</v>
      </c>
      <c r="G7" s="16">
        <v>3.6219399999999999E-2</v>
      </c>
      <c r="H7" s="19">
        <v>1.5866000000000002E-2</v>
      </c>
    </row>
    <row r="8" spans="1:8" ht="14.25" x14ac:dyDescent="0.2">
      <c r="A8" s="29"/>
      <c r="B8" s="29"/>
      <c r="C8" s="29"/>
      <c r="D8" s="29"/>
      <c r="E8" s="29"/>
      <c r="F8" s="29"/>
      <c r="G8" s="29"/>
      <c r="H8" s="29"/>
    </row>
    <row r="9" spans="1:8" ht="14.25" x14ac:dyDescent="0.2">
      <c r="A9" s="28" t="s">
        <v>11</v>
      </c>
      <c r="B9" s="28"/>
      <c r="C9" s="28"/>
      <c r="D9" s="28"/>
      <c r="E9" s="28"/>
      <c r="F9" s="28"/>
      <c r="G9" s="28"/>
      <c r="H9" s="28"/>
    </row>
    <row r="10" spans="1:8" x14ac:dyDescent="0.2">
      <c r="A10" s="4" t="s">
        <v>12</v>
      </c>
      <c r="B10" s="22">
        <v>4.9382700000000002</v>
      </c>
      <c r="C10" s="16">
        <v>2.375</v>
      </c>
      <c r="D10" s="16">
        <v>0.57531299999999996</v>
      </c>
      <c r="E10" s="16">
        <v>0.28612399999999999</v>
      </c>
      <c r="F10" s="16">
        <v>5.4196300000000003E-2</v>
      </c>
      <c r="G10" s="16">
        <v>1.1447000000000001E-2</v>
      </c>
      <c r="H10" s="19">
        <v>1.10468E-3</v>
      </c>
    </row>
    <row r="11" spans="1:8" x14ac:dyDescent="0.2">
      <c r="A11" s="4" t="s">
        <v>13</v>
      </c>
      <c r="B11" s="22">
        <v>8.6419800000000002</v>
      </c>
      <c r="C11" s="16">
        <v>0.92857100000000004</v>
      </c>
      <c r="D11" s="16">
        <v>0.10044699999999999</v>
      </c>
      <c r="E11" s="16">
        <v>0.72213899999999998</v>
      </c>
      <c r="F11" s="16">
        <v>5.7601199999999998E-2</v>
      </c>
      <c r="G11" s="16">
        <v>1.50875E-2</v>
      </c>
      <c r="H11" s="19">
        <v>3.8959500000000001E-2</v>
      </c>
    </row>
    <row r="12" spans="1:8" x14ac:dyDescent="0.2">
      <c r="A12" s="4" t="s">
        <v>14</v>
      </c>
      <c r="B12" s="22">
        <v>3.0864199999999999</v>
      </c>
      <c r="C12" s="16">
        <v>4.4000000000000004</v>
      </c>
      <c r="D12" s="16">
        <v>0.234204</v>
      </c>
      <c r="E12" s="16">
        <v>0.21556400000000001</v>
      </c>
      <c r="F12" s="16">
        <v>0.33915699999999999</v>
      </c>
      <c r="G12" s="16">
        <v>1.03867E-3</v>
      </c>
      <c r="H12" s="19">
        <v>8.5825899999999997E-2</v>
      </c>
    </row>
    <row r="13" spans="1:8" ht="14.25" x14ac:dyDescent="0.2">
      <c r="A13" s="29"/>
      <c r="B13" s="29"/>
      <c r="C13" s="29"/>
      <c r="D13" s="29"/>
      <c r="E13" s="29"/>
      <c r="F13" s="29"/>
      <c r="G13" s="29"/>
      <c r="H13" s="29"/>
    </row>
    <row r="14" spans="1:8" ht="14.25" x14ac:dyDescent="0.2">
      <c r="A14" s="28" t="s">
        <v>15</v>
      </c>
      <c r="B14" s="28"/>
      <c r="C14" s="28"/>
      <c r="D14" s="28"/>
      <c r="E14" s="28"/>
      <c r="F14" s="28"/>
      <c r="G14" s="28"/>
      <c r="H14" s="28"/>
    </row>
    <row r="15" spans="1:8" x14ac:dyDescent="0.2">
      <c r="A15" s="4" t="s">
        <v>16</v>
      </c>
      <c r="B15" s="22">
        <v>6.1728399999999999</v>
      </c>
      <c r="C15" s="16">
        <v>1.7</v>
      </c>
      <c r="D15" s="16">
        <v>6.0212799999999997E-2</v>
      </c>
      <c r="E15" s="16">
        <v>0.64224499999999995</v>
      </c>
      <c r="F15" s="16">
        <v>9.4932799999999998E-2</v>
      </c>
      <c r="G15" s="16">
        <v>3.7960099999999998E-3</v>
      </c>
      <c r="H15" s="19">
        <v>5.5046900000000003E-2</v>
      </c>
    </row>
    <row r="16" spans="1:8" x14ac:dyDescent="0.2">
      <c r="A16" s="4" t="s">
        <v>17</v>
      </c>
      <c r="B16" s="22">
        <v>4.9382700000000002</v>
      </c>
      <c r="C16" s="16">
        <v>2.375</v>
      </c>
      <c r="D16" s="16">
        <v>0.153447</v>
      </c>
      <c r="E16" s="16">
        <v>0.33187899999999998</v>
      </c>
      <c r="F16" s="16">
        <v>5.3456299999999998E-2</v>
      </c>
      <c r="G16" s="16">
        <v>5.7718100000000001E-2</v>
      </c>
      <c r="H16" s="19">
        <v>5.7964799999999997E-2</v>
      </c>
    </row>
    <row r="17" spans="1:8" x14ac:dyDescent="0.2">
      <c r="A17" s="4" t="s">
        <v>18</v>
      </c>
      <c r="B17" s="22">
        <v>5.5555599999999998</v>
      </c>
      <c r="C17" s="16">
        <v>2</v>
      </c>
      <c r="D17" s="16">
        <v>0.39792100000000002</v>
      </c>
      <c r="E17" s="16">
        <v>6.9129700000000002E-2</v>
      </c>
      <c r="F17" s="16">
        <v>0.29115099999999999</v>
      </c>
      <c r="G17" s="16">
        <v>2.8763500000000001E-2</v>
      </c>
      <c r="H17" s="19">
        <v>5.0899799999999997E-5</v>
      </c>
    </row>
    <row r="18" spans="1:8" ht="14.25" x14ac:dyDescent="0.2">
      <c r="A18" s="29"/>
      <c r="B18" s="29"/>
      <c r="C18" s="29"/>
      <c r="D18" s="29"/>
      <c r="E18" s="29"/>
      <c r="F18" s="29"/>
      <c r="G18" s="29"/>
      <c r="H18" s="29"/>
    </row>
    <row r="19" spans="1:8" ht="14.25" x14ac:dyDescent="0.2">
      <c r="A19" s="28" t="s">
        <v>19</v>
      </c>
      <c r="B19" s="28"/>
      <c r="C19" s="28"/>
      <c r="D19" s="28"/>
      <c r="E19" s="28"/>
      <c r="F19" s="28"/>
      <c r="G19" s="28"/>
      <c r="H19" s="28"/>
    </row>
    <row r="20" spans="1:8" x14ac:dyDescent="0.2">
      <c r="A20" s="4" t="s">
        <v>20</v>
      </c>
      <c r="B20" s="22">
        <v>4.9382700000000002</v>
      </c>
      <c r="C20" s="16">
        <v>2.375</v>
      </c>
      <c r="D20" s="16">
        <v>5.1298000000000003E-2</v>
      </c>
      <c r="E20" s="16">
        <v>0.27526800000000001</v>
      </c>
      <c r="F20" s="16">
        <v>5.2025299999999997E-2</v>
      </c>
      <c r="G20" s="16">
        <v>2.4739899999999998E-4</v>
      </c>
      <c r="H20" s="19">
        <v>0.45109399999999999</v>
      </c>
    </row>
    <row r="21" spans="1:8" x14ac:dyDescent="0.2">
      <c r="A21" s="4" t="s">
        <v>21</v>
      </c>
      <c r="B21" s="22">
        <v>8.0246899999999997</v>
      </c>
      <c r="C21" s="16">
        <v>1.0769200000000001</v>
      </c>
      <c r="D21" s="16">
        <v>0.12673899999999999</v>
      </c>
      <c r="E21" s="16">
        <v>7.5689800000000002E-2</v>
      </c>
      <c r="F21" s="16">
        <v>0.22587399999999999</v>
      </c>
      <c r="G21" s="16">
        <v>0.33818799999999999</v>
      </c>
      <c r="H21" s="19">
        <v>1.9862600000000001E-2</v>
      </c>
    </row>
    <row r="22" spans="1:8" x14ac:dyDescent="0.2">
      <c r="A22" s="4" t="s">
        <v>22</v>
      </c>
      <c r="B22" s="22">
        <v>3.7037</v>
      </c>
      <c r="C22" s="16">
        <v>3.5</v>
      </c>
      <c r="D22" s="16">
        <v>3.2076800000000003E-2</v>
      </c>
      <c r="E22" s="16">
        <v>6.0321199999999998E-2</v>
      </c>
      <c r="F22" s="16">
        <v>0.10283100000000001</v>
      </c>
      <c r="G22" s="16">
        <v>0.464644</v>
      </c>
      <c r="H22" s="19">
        <v>0.32296599999999998</v>
      </c>
    </row>
    <row r="23" spans="1:8" ht="14.25" x14ac:dyDescent="0.2">
      <c r="A23" s="29"/>
      <c r="B23" s="29"/>
      <c r="C23" s="29"/>
      <c r="D23" s="29"/>
      <c r="E23" s="29"/>
      <c r="F23" s="29"/>
      <c r="G23" s="29"/>
      <c r="H23" s="29"/>
    </row>
    <row r="24" spans="1:8" ht="14.25" x14ac:dyDescent="0.2">
      <c r="A24" s="28" t="s">
        <v>23</v>
      </c>
      <c r="B24" s="28"/>
      <c r="C24" s="28"/>
      <c r="D24" s="28"/>
      <c r="E24" s="28"/>
      <c r="F24" s="28"/>
      <c r="G24" s="28"/>
      <c r="H24" s="28"/>
    </row>
    <row r="25" spans="1:8" x14ac:dyDescent="0.2">
      <c r="A25" s="4" t="s">
        <v>24</v>
      </c>
      <c r="B25" s="22">
        <v>8.0246899999999997</v>
      </c>
      <c r="C25" s="16">
        <v>1.0769200000000001</v>
      </c>
      <c r="D25" s="16">
        <v>0.64765600000000001</v>
      </c>
      <c r="E25" s="16">
        <v>7.6735999999999999E-2</v>
      </c>
      <c r="F25" s="16">
        <v>3.98059E-3</v>
      </c>
      <c r="G25" s="16">
        <v>6.42093E-3</v>
      </c>
      <c r="H25" s="19">
        <v>1.7508999999999999E-3</v>
      </c>
    </row>
    <row r="26" spans="1:8" x14ac:dyDescent="0.2">
      <c r="A26" s="4" t="s">
        <v>25</v>
      </c>
      <c r="B26" s="22">
        <v>8.6419800000000002</v>
      </c>
      <c r="C26" s="16">
        <v>0.92857100000000004</v>
      </c>
      <c r="D26" s="16">
        <v>0.64765700000000004</v>
      </c>
      <c r="E26" s="16">
        <v>7.6735999999999999E-2</v>
      </c>
      <c r="F26" s="16">
        <v>3.98059E-3</v>
      </c>
      <c r="G26" s="16">
        <v>6.42093E-3</v>
      </c>
      <c r="H26" s="19">
        <v>1.7508999999999999E-3</v>
      </c>
    </row>
    <row r="27" spans="1:8" ht="14.25" x14ac:dyDescent="0.2">
      <c r="A27" s="29"/>
      <c r="B27" s="29"/>
      <c r="C27" s="29"/>
      <c r="D27" s="29"/>
      <c r="E27" s="29"/>
      <c r="F27" s="29"/>
      <c r="G27" s="29"/>
      <c r="H27" s="29"/>
    </row>
    <row r="28" spans="1:8" ht="14.25" x14ac:dyDescent="0.2">
      <c r="A28" s="28" t="s">
        <v>26</v>
      </c>
      <c r="B28" s="28"/>
      <c r="C28" s="28"/>
      <c r="D28" s="28"/>
      <c r="E28" s="28"/>
      <c r="F28" s="28"/>
      <c r="G28" s="28"/>
      <c r="H28" s="28"/>
    </row>
    <row r="29" spans="1:8" x14ac:dyDescent="0.2">
      <c r="A29" s="4" t="s">
        <v>27</v>
      </c>
      <c r="B29" s="22">
        <v>8.6419800000000002</v>
      </c>
      <c r="C29" s="16">
        <v>0.92857100000000004</v>
      </c>
      <c r="D29" s="16">
        <v>0.17292399999999999</v>
      </c>
      <c r="E29" s="16">
        <v>4.0636800000000001E-2</v>
      </c>
      <c r="F29" s="16">
        <v>0.103308</v>
      </c>
      <c r="G29" s="16">
        <v>0.28207599999999999</v>
      </c>
      <c r="H29" s="19">
        <v>0.13020699999999999</v>
      </c>
    </row>
    <row r="30" spans="1:8" x14ac:dyDescent="0.2">
      <c r="A30" s="5" t="s">
        <v>28</v>
      </c>
      <c r="B30" s="23">
        <v>8.0246899999999997</v>
      </c>
      <c r="C30" s="17">
        <v>1.0769200000000001</v>
      </c>
      <c r="D30" s="17">
        <v>0.17292399999999999</v>
      </c>
      <c r="E30" s="17">
        <v>4.0636800000000001E-2</v>
      </c>
      <c r="F30" s="17">
        <v>0.103308</v>
      </c>
      <c r="G30" s="17">
        <v>0.28207599999999999</v>
      </c>
      <c r="H30" s="20">
        <v>0.13020699999999999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/>
  </sheetViews>
  <sheetFormatPr baseColWidth="10" defaultRowHeight="12.75" x14ac:dyDescent="0.2"/>
  <cols>
    <col min="1" max="1" width="14" customWidth="1"/>
    <col min="2" max="9" width="16.7109375" customWidth="1"/>
    <col min="10" max="256" width="9.140625" customWidth="1"/>
  </cols>
  <sheetData>
    <row r="1" spans="1:9" ht="19.5" x14ac:dyDescent="0.25">
      <c r="A1" s="1" t="s">
        <v>64</v>
      </c>
    </row>
    <row r="3" spans="1:9" ht="25.5" x14ac:dyDescent="0.2">
      <c r="A3" s="3" t="s">
        <v>53</v>
      </c>
      <c r="B3" s="3" t="s">
        <v>65</v>
      </c>
      <c r="C3" s="3" t="s">
        <v>66</v>
      </c>
      <c r="D3" s="3" t="s">
        <v>67</v>
      </c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</row>
    <row r="4" spans="1:9" ht="14.25" x14ac:dyDescent="0.2">
      <c r="A4" s="28" t="s">
        <v>2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4" t="s">
        <v>8</v>
      </c>
      <c r="B5" s="10">
        <v>7</v>
      </c>
      <c r="C5" s="16">
        <v>7</v>
      </c>
      <c r="D5" s="16">
        <v>2.8571399999999998</v>
      </c>
      <c r="E5" s="16">
        <v>-1.18496</v>
      </c>
      <c r="F5" s="16">
        <v>0.92389699999999997</v>
      </c>
      <c r="G5" s="16">
        <v>-0.61599899999999996</v>
      </c>
      <c r="H5" s="16">
        <v>0.12014900000000001</v>
      </c>
      <c r="I5" s="19">
        <v>-1.99632E-2</v>
      </c>
    </row>
    <row r="6" spans="1:9" x14ac:dyDescent="0.2">
      <c r="A6" s="4" t="s">
        <v>9</v>
      </c>
      <c r="B6" s="10">
        <v>5</v>
      </c>
      <c r="C6" s="16">
        <v>5</v>
      </c>
      <c r="D6" s="16">
        <v>4.4000000000000004</v>
      </c>
      <c r="E6" s="16">
        <v>-0.85108799999999996</v>
      </c>
      <c r="F6" s="16">
        <v>-1.2317199999999999</v>
      </c>
      <c r="G6" s="16">
        <v>1.0160499999999999</v>
      </c>
      <c r="H6" s="16">
        <v>0.34245700000000001</v>
      </c>
      <c r="I6" s="19">
        <v>-0.31003900000000001</v>
      </c>
    </row>
    <row r="7" spans="1:9" x14ac:dyDescent="0.2">
      <c r="A7" s="4" t="s">
        <v>10</v>
      </c>
      <c r="B7" s="10">
        <v>15</v>
      </c>
      <c r="C7" s="16">
        <v>15</v>
      </c>
      <c r="D7" s="16">
        <v>0.8</v>
      </c>
      <c r="E7" s="16">
        <v>0.83667499999999995</v>
      </c>
      <c r="F7" s="16">
        <v>-2.0578800000000001E-2</v>
      </c>
      <c r="G7" s="16">
        <v>-5.1217800000000001E-2</v>
      </c>
      <c r="H7" s="16">
        <v>-0.17022200000000001</v>
      </c>
      <c r="I7" s="19">
        <v>0.112663</v>
      </c>
    </row>
    <row r="8" spans="1:9" ht="14.25" x14ac:dyDescent="0.2">
      <c r="A8" s="29"/>
      <c r="B8" s="29"/>
      <c r="C8" s="29"/>
      <c r="D8" s="29"/>
      <c r="E8" s="29"/>
      <c r="F8" s="29"/>
      <c r="G8" s="29"/>
      <c r="H8" s="29"/>
      <c r="I8" s="29"/>
    </row>
    <row r="9" spans="1:9" ht="14.25" x14ac:dyDescent="0.2">
      <c r="A9" s="28" t="s">
        <v>11</v>
      </c>
      <c r="B9" s="28"/>
      <c r="C9" s="28"/>
      <c r="D9" s="28"/>
      <c r="E9" s="28"/>
      <c r="F9" s="28"/>
      <c r="G9" s="28"/>
      <c r="H9" s="28"/>
      <c r="I9" s="28"/>
    </row>
    <row r="10" spans="1:9" x14ac:dyDescent="0.2">
      <c r="A10" s="4" t="s">
        <v>12</v>
      </c>
      <c r="B10" s="10">
        <v>8</v>
      </c>
      <c r="C10" s="16">
        <v>8</v>
      </c>
      <c r="D10" s="16">
        <v>2.375</v>
      </c>
      <c r="E10" s="16">
        <v>-1.16892</v>
      </c>
      <c r="F10" s="16">
        <v>0.82434499999999999</v>
      </c>
      <c r="G10" s="16">
        <v>-0.35876999999999998</v>
      </c>
      <c r="H10" s="16">
        <v>0.164884</v>
      </c>
      <c r="I10" s="19">
        <v>-5.1221200000000001E-2</v>
      </c>
    </row>
    <row r="11" spans="1:9" x14ac:dyDescent="0.2">
      <c r="A11" s="4" t="s">
        <v>13</v>
      </c>
      <c r="B11" s="10">
        <v>14</v>
      </c>
      <c r="C11" s="16">
        <v>14</v>
      </c>
      <c r="D11" s="16">
        <v>0.92857100000000004</v>
      </c>
      <c r="E11" s="16">
        <v>0.30540499999999998</v>
      </c>
      <c r="F11" s="16">
        <v>-0.81887600000000005</v>
      </c>
      <c r="G11" s="16">
        <v>-0.23127200000000001</v>
      </c>
      <c r="H11" s="16">
        <v>-0.118363</v>
      </c>
      <c r="I11" s="19">
        <v>-0.19020200000000001</v>
      </c>
    </row>
    <row r="12" spans="1:9" x14ac:dyDescent="0.2">
      <c r="A12" s="4" t="s">
        <v>14</v>
      </c>
      <c r="B12" s="10">
        <v>5</v>
      </c>
      <c r="C12" s="16">
        <v>5</v>
      </c>
      <c r="D12" s="16">
        <v>4.4000000000000004</v>
      </c>
      <c r="E12" s="16">
        <v>1.0151300000000001</v>
      </c>
      <c r="F12" s="16">
        <v>0.97389999999999999</v>
      </c>
      <c r="G12" s="16">
        <v>1.22159</v>
      </c>
      <c r="H12" s="16">
        <v>6.7602999999999996E-2</v>
      </c>
      <c r="I12" s="19">
        <v>0.61451900000000004</v>
      </c>
    </row>
    <row r="13" spans="1:9" ht="14.25" x14ac:dyDescent="0.2">
      <c r="A13" s="29"/>
      <c r="B13" s="29"/>
      <c r="C13" s="29"/>
      <c r="D13" s="29"/>
      <c r="E13" s="29"/>
      <c r="F13" s="29"/>
      <c r="G13" s="29"/>
      <c r="H13" s="29"/>
      <c r="I13" s="29"/>
    </row>
    <row r="14" spans="1:9" ht="14.25" x14ac:dyDescent="0.2">
      <c r="A14" s="28" t="s">
        <v>15</v>
      </c>
      <c r="B14" s="28"/>
      <c r="C14" s="28"/>
      <c r="D14" s="28"/>
      <c r="E14" s="28"/>
      <c r="F14" s="28"/>
      <c r="G14" s="28"/>
      <c r="H14" s="28"/>
      <c r="I14" s="28"/>
    </row>
    <row r="15" spans="1:9" x14ac:dyDescent="0.2">
      <c r="A15" s="4" t="s">
        <v>16</v>
      </c>
      <c r="B15" s="10">
        <v>10</v>
      </c>
      <c r="C15" s="16">
        <v>10</v>
      </c>
      <c r="D15" s="16">
        <v>1.7</v>
      </c>
      <c r="E15" s="16">
        <v>-0.31994</v>
      </c>
      <c r="F15" s="16">
        <v>1.0448999999999999</v>
      </c>
      <c r="G15" s="16">
        <v>0.401729</v>
      </c>
      <c r="H15" s="16">
        <v>-8.0332100000000004E-2</v>
      </c>
      <c r="I15" s="19">
        <v>0.30590800000000001</v>
      </c>
    </row>
    <row r="16" spans="1:9" x14ac:dyDescent="0.2">
      <c r="A16" s="4" t="s">
        <v>17</v>
      </c>
      <c r="B16" s="10">
        <v>8</v>
      </c>
      <c r="C16" s="16">
        <v>8</v>
      </c>
      <c r="D16" s="16">
        <v>2.375</v>
      </c>
      <c r="E16" s="16">
        <v>-0.60368699999999997</v>
      </c>
      <c r="F16" s="16">
        <v>-0.88781299999999996</v>
      </c>
      <c r="G16" s="16">
        <v>0.35631299999999999</v>
      </c>
      <c r="H16" s="16">
        <v>0.37024400000000002</v>
      </c>
      <c r="I16" s="19">
        <v>-0.37103399999999997</v>
      </c>
    </row>
    <row r="17" spans="1:9" x14ac:dyDescent="0.2">
      <c r="A17" s="4" t="s">
        <v>18</v>
      </c>
      <c r="B17" s="10">
        <v>9</v>
      </c>
      <c r="C17" s="16">
        <v>9</v>
      </c>
      <c r="D17" s="16">
        <v>2</v>
      </c>
      <c r="E17" s="16">
        <v>0.8921</v>
      </c>
      <c r="F17" s="16">
        <v>-0.37183300000000002</v>
      </c>
      <c r="G17" s="16">
        <v>-0.76308799999999999</v>
      </c>
      <c r="H17" s="16">
        <v>-0.23984800000000001</v>
      </c>
      <c r="I17" s="19">
        <v>-1.00897E-2</v>
      </c>
    </row>
    <row r="18" spans="1:9" ht="14.25" x14ac:dyDescent="0.2">
      <c r="A18" s="29"/>
      <c r="B18" s="29"/>
      <c r="C18" s="29"/>
      <c r="D18" s="29"/>
      <c r="E18" s="29"/>
      <c r="F18" s="29"/>
      <c r="G18" s="29"/>
      <c r="H18" s="29"/>
      <c r="I18" s="29"/>
    </row>
    <row r="19" spans="1:9" ht="14.25" x14ac:dyDescent="0.2">
      <c r="A19" s="28" t="s">
        <v>19</v>
      </c>
      <c r="B19" s="28"/>
      <c r="C19" s="28"/>
      <c r="D19" s="28"/>
      <c r="E19" s="28"/>
      <c r="F19" s="28"/>
      <c r="G19" s="28"/>
      <c r="H19" s="28"/>
      <c r="I19" s="28"/>
    </row>
    <row r="20" spans="1:9" x14ac:dyDescent="0.2">
      <c r="A20" s="4" t="s">
        <v>20</v>
      </c>
      <c r="B20" s="10">
        <v>8</v>
      </c>
      <c r="C20" s="16">
        <v>8</v>
      </c>
      <c r="D20" s="16">
        <v>2.375</v>
      </c>
      <c r="E20" s="16">
        <v>0.34904499999999999</v>
      </c>
      <c r="F20" s="16">
        <v>0.80855500000000002</v>
      </c>
      <c r="G20" s="16">
        <v>-0.35151100000000002</v>
      </c>
      <c r="H20" s="16">
        <v>2.4239900000000002E-2</v>
      </c>
      <c r="I20" s="19">
        <v>-1.0350600000000001</v>
      </c>
    </row>
    <row r="21" spans="1:9" x14ac:dyDescent="0.2">
      <c r="A21" s="4" t="s">
        <v>21</v>
      </c>
      <c r="B21" s="10">
        <v>13</v>
      </c>
      <c r="C21" s="16">
        <v>13</v>
      </c>
      <c r="D21" s="16">
        <v>1.0769200000000001</v>
      </c>
      <c r="E21" s="16">
        <v>-0.36944300000000002</v>
      </c>
      <c r="F21" s="16">
        <v>-0.28550300000000001</v>
      </c>
      <c r="G21" s="16">
        <v>0.49320199999999997</v>
      </c>
      <c r="H21" s="16">
        <v>-0.60349200000000003</v>
      </c>
      <c r="I21" s="19">
        <v>0.146255</v>
      </c>
    </row>
    <row r="22" spans="1:9" x14ac:dyDescent="0.2">
      <c r="A22" s="4" t="s">
        <v>22</v>
      </c>
      <c r="B22" s="10">
        <v>6</v>
      </c>
      <c r="C22" s="16">
        <v>6</v>
      </c>
      <c r="D22" s="16">
        <v>3.5</v>
      </c>
      <c r="E22" s="16">
        <v>0.335065</v>
      </c>
      <c r="F22" s="16">
        <v>-0.45948299999999997</v>
      </c>
      <c r="G22" s="16">
        <v>-0.59992400000000001</v>
      </c>
      <c r="H22" s="16">
        <v>1.27525</v>
      </c>
      <c r="I22" s="19">
        <v>1.0631900000000001</v>
      </c>
    </row>
    <row r="23" spans="1:9" ht="14.25" x14ac:dyDescent="0.2">
      <c r="A23" s="29"/>
      <c r="B23" s="29"/>
      <c r="C23" s="29"/>
      <c r="D23" s="29"/>
      <c r="E23" s="29"/>
      <c r="F23" s="29"/>
      <c r="G23" s="29"/>
      <c r="H23" s="29"/>
      <c r="I23" s="29"/>
    </row>
    <row r="24" spans="1:9" ht="14.25" x14ac:dyDescent="0.2">
      <c r="A24" s="28" t="s">
        <v>23</v>
      </c>
      <c r="B24" s="28"/>
      <c r="C24" s="28"/>
      <c r="D24" s="28"/>
      <c r="E24" s="28"/>
      <c r="F24" s="28"/>
      <c r="G24" s="28"/>
      <c r="H24" s="28"/>
      <c r="I24" s="28"/>
    </row>
    <row r="25" spans="1:9" x14ac:dyDescent="0.2">
      <c r="A25" s="4" t="s">
        <v>24</v>
      </c>
      <c r="B25" s="10">
        <v>13</v>
      </c>
      <c r="C25" s="16">
        <v>13</v>
      </c>
      <c r="D25" s="16">
        <v>1.0769200000000001</v>
      </c>
      <c r="E25" s="16">
        <v>0.83514999999999995</v>
      </c>
      <c r="F25" s="16">
        <v>0.28746899999999997</v>
      </c>
      <c r="G25" s="16">
        <v>6.5473299999999998E-2</v>
      </c>
      <c r="H25" s="16">
        <v>-8.3155499999999993E-2</v>
      </c>
      <c r="I25" s="19">
        <v>-4.3423400000000001E-2</v>
      </c>
    </row>
    <row r="26" spans="1:9" x14ac:dyDescent="0.2">
      <c r="A26" s="4" t="s">
        <v>25</v>
      </c>
      <c r="B26" s="10">
        <v>14</v>
      </c>
      <c r="C26" s="16">
        <v>14</v>
      </c>
      <c r="D26" s="16">
        <v>0.92857100000000004</v>
      </c>
      <c r="E26" s="16">
        <v>-0.77549699999999999</v>
      </c>
      <c r="F26" s="16">
        <v>-0.26693600000000001</v>
      </c>
      <c r="G26" s="16">
        <v>-6.0796700000000002E-2</v>
      </c>
      <c r="H26" s="16">
        <v>7.7215900000000004E-2</v>
      </c>
      <c r="I26" s="19">
        <v>4.0321799999999998E-2</v>
      </c>
    </row>
    <row r="27" spans="1:9" ht="14.25" x14ac:dyDescent="0.2">
      <c r="A27" s="29"/>
      <c r="B27" s="29"/>
      <c r="C27" s="29"/>
      <c r="D27" s="29"/>
      <c r="E27" s="29"/>
      <c r="F27" s="29"/>
      <c r="G27" s="29"/>
      <c r="H27" s="29"/>
      <c r="I27" s="29"/>
    </row>
    <row r="28" spans="1:9" ht="14.25" x14ac:dyDescent="0.2">
      <c r="A28" s="28" t="s">
        <v>26</v>
      </c>
      <c r="B28" s="28"/>
      <c r="C28" s="28"/>
      <c r="D28" s="28"/>
      <c r="E28" s="28"/>
      <c r="F28" s="28"/>
      <c r="G28" s="28"/>
      <c r="H28" s="28"/>
      <c r="I28" s="28"/>
    </row>
    <row r="29" spans="1:9" x14ac:dyDescent="0.2">
      <c r="A29" s="4" t="s">
        <v>27</v>
      </c>
      <c r="B29" s="10">
        <v>14</v>
      </c>
      <c r="C29" s="16">
        <v>14</v>
      </c>
      <c r="D29" s="16">
        <v>0.92857100000000004</v>
      </c>
      <c r="E29" s="16">
        <v>-0.40071400000000001</v>
      </c>
      <c r="F29" s="16">
        <v>-0.19425300000000001</v>
      </c>
      <c r="G29" s="16">
        <v>-0.309724</v>
      </c>
      <c r="H29" s="16">
        <v>-0.51178900000000005</v>
      </c>
      <c r="I29" s="19">
        <v>0.34771600000000003</v>
      </c>
    </row>
    <row r="30" spans="1:9" x14ac:dyDescent="0.2">
      <c r="A30" s="4" t="s">
        <v>28</v>
      </c>
      <c r="B30" s="10">
        <v>13</v>
      </c>
      <c r="C30" s="16">
        <v>13</v>
      </c>
      <c r="D30" s="16">
        <v>1.0769200000000001</v>
      </c>
      <c r="E30" s="16">
        <v>0.43153900000000001</v>
      </c>
      <c r="F30" s="16">
        <v>0.20919499999999999</v>
      </c>
      <c r="G30" s="16">
        <v>0.33354800000000001</v>
      </c>
      <c r="H30" s="16">
        <v>0.55115700000000001</v>
      </c>
      <c r="I30" s="19">
        <v>-0.37446299999999999</v>
      </c>
    </row>
    <row r="31" spans="1:9" ht="14.25" x14ac:dyDescent="0.2">
      <c r="A31" s="29"/>
      <c r="B31" s="29"/>
      <c r="C31" s="29"/>
      <c r="D31" s="29"/>
      <c r="E31" s="29"/>
      <c r="F31" s="29"/>
      <c r="G31" s="29"/>
      <c r="H31" s="29"/>
      <c r="I31" s="29"/>
    </row>
    <row r="32" spans="1:9" ht="14.25" x14ac:dyDescent="0.2">
      <c r="A32" s="28" t="s">
        <v>68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4" t="s">
        <v>69</v>
      </c>
      <c r="B33" s="10">
        <v>10</v>
      </c>
      <c r="C33" s="16">
        <v>10</v>
      </c>
      <c r="D33" s="16">
        <v>1.7</v>
      </c>
      <c r="E33" s="16">
        <v>-1.0393399999999999</v>
      </c>
      <c r="F33" s="16">
        <v>9.5320699999999994E-2</v>
      </c>
      <c r="G33" s="16">
        <v>-6.7895999999999998E-2</v>
      </c>
      <c r="H33" s="16">
        <v>-8.8964199999999993E-2</v>
      </c>
      <c r="I33" s="19">
        <v>-1.1143200000000001E-2</v>
      </c>
    </row>
    <row r="34" spans="1:9" x14ac:dyDescent="0.2">
      <c r="A34" s="4" t="s">
        <v>70</v>
      </c>
      <c r="B34" s="10">
        <v>9</v>
      </c>
      <c r="C34" s="16">
        <v>9</v>
      </c>
      <c r="D34" s="16">
        <v>2</v>
      </c>
      <c r="E34" s="16">
        <v>0.32239099999999998</v>
      </c>
      <c r="F34" s="16">
        <v>-0.43243199999999998</v>
      </c>
      <c r="G34" s="16">
        <v>-0.34874899999999998</v>
      </c>
      <c r="H34" s="16">
        <v>-0.183944</v>
      </c>
      <c r="I34" s="19">
        <v>-0.44294</v>
      </c>
    </row>
    <row r="35" spans="1:9" x14ac:dyDescent="0.2">
      <c r="A35" s="5" t="s">
        <v>71</v>
      </c>
      <c r="B35" s="11">
        <v>8</v>
      </c>
      <c r="C35" s="17">
        <v>8</v>
      </c>
      <c r="D35" s="17">
        <v>2.375</v>
      </c>
      <c r="E35" s="17">
        <v>0.93648699999999996</v>
      </c>
      <c r="F35" s="17">
        <v>0.36733500000000002</v>
      </c>
      <c r="G35" s="17">
        <v>0.47721200000000003</v>
      </c>
      <c r="H35" s="17">
        <v>0.31814300000000001</v>
      </c>
      <c r="I35" s="20">
        <v>0.51223700000000005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/>
  </sheetViews>
  <sheetFormatPr baseColWidth="10" defaultRowHeight="12.75" x14ac:dyDescent="0.2"/>
  <cols>
    <col min="1" max="1" width="14" customWidth="1"/>
    <col min="2" max="9" width="16.7109375" customWidth="1"/>
    <col min="10" max="256" width="9.140625" customWidth="1"/>
  </cols>
  <sheetData>
    <row r="1" spans="1:9" ht="19.5" x14ac:dyDescent="0.25">
      <c r="A1" s="1" t="s">
        <v>72</v>
      </c>
    </row>
    <row r="3" spans="1:9" ht="25.5" x14ac:dyDescent="0.2">
      <c r="A3" s="3" t="s">
        <v>53</v>
      </c>
      <c r="B3" s="3" t="s">
        <v>65</v>
      </c>
      <c r="C3" s="3" t="s">
        <v>66</v>
      </c>
      <c r="D3" s="3" t="s">
        <v>67</v>
      </c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</row>
    <row r="4" spans="1:9" ht="14.25" x14ac:dyDescent="0.2">
      <c r="A4" s="28" t="s">
        <v>2</v>
      </c>
      <c r="B4" s="28"/>
      <c r="C4" s="28"/>
      <c r="D4" s="28"/>
      <c r="E4" s="28"/>
      <c r="F4" s="28"/>
      <c r="G4" s="28"/>
      <c r="H4" s="28"/>
      <c r="I4" s="28"/>
    </row>
    <row r="5" spans="1:9" x14ac:dyDescent="0.2">
      <c r="A5" s="4" t="s">
        <v>8</v>
      </c>
      <c r="B5" s="10">
        <v>7</v>
      </c>
      <c r="C5" s="16">
        <v>7</v>
      </c>
      <c r="D5" s="16">
        <v>2.8571399999999998</v>
      </c>
      <c r="E5" s="16">
        <v>-3.57456</v>
      </c>
      <c r="F5" s="16">
        <v>2.7870499999999998</v>
      </c>
      <c r="G5" s="16">
        <v>-1.8582399999999999</v>
      </c>
      <c r="H5" s="16">
        <v>0.36244500000000002</v>
      </c>
      <c r="I5" s="19">
        <v>-6.0221499999999997E-2</v>
      </c>
    </row>
    <row r="6" spans="1:9" x14ac:dyDescent="0.2">
      <c r="A6" s="4" t="s">
        <v>9</v>
      </c>
      <c r="B6" s="10">
        <v>5</v>
      </c>
      <c r="C6" s="16">
        <v>5</v>
      </c>
      <c r="D6" s="16">
        <v>4.4000000000000004</v>
      </c>
      <c r="E6" s="16">
        <v>-2.0688800000000001</v>
      </c>
      <c r="F6" s="16">
        <v>-2.9941399999999998</v>
      </c>
      <c r="G6" s="16">
        <v>2.4698799999999999</v>
      </c>
      <c r="H6" s="16">
        <v>0.83246500000000001</v>
      </c>
      <c r="I6" s="19">
        <v>-0.75366299999999997</v>
      </c>
    </row>
    <row r="7" spans="1:9" x14ac:dyDescent="0.2">
      <c r="A7" s="4" t="s">
        <v>10</v>
      </c>
      <c r="B7" s="10">
        <v>15</v>
      </c>
      <c r="C7" s="16">
        <v>15</v>
      </c>
      <c r="D7" s="16">
        <v>0.8</v>
      </c>
      <c r="E7" s="16">
        <v>4.7697799999999999</v>
      </c>
      <c r="F7" s="16">
        <v>-0.117317</v>
      </c>
      <c r="G7" s="16">
        <v>-0.29198600000000002</v>
      </c>
      <c r="H7" s="16">
        <v>-0.970414</v>
      </c>
      <c r="I7" s="19">
        <v>0.64227599999999996</v>
      </c>
    </row>
    <row r="8" spans="1:9" ht="14.25" x14ac:dyDescent="0.2">
      <c r="A8" s="29"/>
      <c r="B8" s="29"/>
      <c r="C8" s="29"/>
      <c r="D8" s="29"/>
      <c r="E8" s="29"/>
      <c r="F8" s="29"/>
      <c r="G8" s="29"/>
      <c r="H8" s="29"/>
      <c r="I8" s="29"/>
    </row>
    <row r="9" spans="1:9" ht="14.25" x14ac:dyDescent="0.2">
      <c r="A9" s="28" t="s">
        <v>11</v>
      </c>
      <c r="B9" s="28"/>
      <c r="C9" s="28"/>
      <c r="D9" s="28"/>
      <c r="E9" s="28"/>
      <c r="F9" s="28"/>
      <c r="G9" s="28"/>
      <c r="H9" s="28"/>
      <c r="I9" s="28"/>
    </row>
    <row r="10" spans="1:9" x14ac:dyDescent="0.2">
      <c r="A10" s="4" t="s">
        <v>12</v>
      </c>
      <c r="B10" s="10">
        <v>8</v>
      </c>
      <c r="C10" s="16">
        <v>8</v>
      </c>
      <c r="D10" s="16">
        <v>2.375</v>
      </c>
      <c r="E10" s="16">
        <v>-3.8675799999999998</v>
      </c>
      <c r="F10" s="16">
        <v>2.72749</v>
      </c>
      <c r="G10" s="16">
        <v>-1.18706</v>
      </c>
      <c r="H10" s="16">
        <v>0.54554899999999995</v>
      </c>
      <c r="I10" s="19">
        <v>-0.16947499999999999</v>
      </c>
    </row>
    <row r="11" spans="1:9" x14ac:dyDescent="0.2">
      <c r="A11" s="4" t="s">
        <v>13</v>
      </c>
      <c r="B11" s="10">
        <v>14</v>
      </c>
      <c r="C11" s="16">
        <v>14</v>
      </c>
      <c r="D11" s="16">
        <v>0.92857100000000004</v>
      </c>
      <c r="E11" s="16">
        <v>1.61605</v>
      </c>
      <c r="F11" s="16">
        <v>-4.3330799999999998</v>
      </c>
      <c r="G11" s="16">
        <v>-1.2237800000000001</v>
      </c>
      <c r="H11" s="16">
        <v>-0.62631899999999996</v>
      </c>
      <c r="I11" s="19">
        <v>-1.0064500000000001</v>
      </c>
    </row>
    <row r="12" spans="1:9" x14ac:dyDescent="0.2">
      <c r="A12" s="4" t="s">
        <v>14</v>
      </c>
      <c r="B12" s="10">
        <v>5</v>
      </c>
      <c r="C12" s="16">
        <v>5</v>
      </c>
      <c r="D12" s="16">
        <v>4.4000000000000004</v>
      </c>
      <c r="E12" s="16">
        <v>2.4676499999999999</v>
      </c>
      <c r="F12" s="16">
        <v>2.3674200000000001</v>
      </c>
      <c r="G12" s="16">
        <v>2.9695299999999998</v>
      </c>
      <c r="H12" s="16">
        <v>0.16433400000000001</v>
      </c>
      <c r="I12" s="19">
        <v>1.4938100000000001</v>
      </c>
    </row>
    <row r="13" spans="1:9" ht="14.25" x14ac:dyDescent="0.2">
      <c r="A13" s="29"/>
      <c r="B13" s="29"/>
      <c r="C13" s="29"/>
      <c r="D13" s="29"/>
      <c r="E13" s="29"/>
      <c r="F13" s="29"/>
      <c r="G13" s="29"/>
      <c r="H13" s="29"/>
      <c r="I13" s="29"/>
    </row>
    <row r="14" spans="1:9" ht="14.25" x14ac:dyDescent="0.2">
      <c r="A14" s="28" t="s">
        <v>15</v>
      </c>
      <c r="B14" s="28"/>
      <c r="C14" s="28"/>
      <c r="D14" s="28"/>
      <c r="E14" s="28"/>
      <c r="F14" s="28"/>
      <c r="G14" s="28"/>
      <c r="H14" s="28"/>
      <c r="I14" s="28"/>
    </row>
    <row r="15" spans="1:9" x14ac:dyDescent="0.2">
      <c r="A15" s="4" t="s">
        <v>16</v>
      </c>
      <c r="B15" s="10">
        <v>10</v>
      </c>
      <c r="C15" s="16">
        <v>10</v>
      </c>
      <c r="D15" s="16">
        <v>1.7</v>
      </c>
      <c r="E15" s="16">
        <v>-1.2512099999999999</v>
      </c>
      <c r="F15" s="16">
        <v>4.08636</v>
      </c>
      <c r="G15" s="16">
        <v>1.57107</v>
      </c>
      <c r="H15" s="16">
        <v>-0.31415999999999999</v>
      </c>
      <c r="I15" s="19">
        <v>1.19634</v>
      </c>
    </row>
    <row r="16" spans="1:9" x14ac:dyDescent="0.2">
      <c r="A16" s="4" t="s">
        <v>17</v>
      </c>
      <c r="B16" s="10">
        <v>8</v>
      </c>
      <c r="C16" s="16">
        <v>8</v>
      </c>
      <c r="D16" s="16">
        <v>2.375</v>
      </c>
      <c r="E16" s="16">
        <v>-1.9974099999999999</v>
      </c>
      <c r="F16" s="16">
        <v>-2.9374899999999999</v>
      </c>
      <c r="G16" s="16">
        <v>1.17893</v>
      </c>
      <c r="H16" s="16">
        <v>1.22502</v>
      </c>
      <c r="I16" s="19">
        <v>-1.22763</v>
      </c>
    </row>
    <row r="17" spans="1:9" x14ac:dyDescent="0.2">
      <c r="A17" s="4" t="s">
        <v>18</v>
      </c>
      <c r="B17" s="10">
        <v>9</v>
      </c>
      <c r="C17" s="16">
        <v>9</v>
      </c>
      <c r="D17" s="16">
        <v>2</v>
      </c>
      <c r="E17" s="16">
        <v>3.21651</v>
      </c>
      <c r="F17" s="16">
        <v>-1.34066</v>
      </c>
      <c r="G17" s="16">
        <v>-2.75135</v>
      </c>
      <c r="H17" s="16">
        <v>-0.86478299999999997</v>
      </c>
      <c r="I17" s="19">
        <v>-3.6379099999999998E-2</v>
      </c>
    </row>
    <row r="18" spans="1:9" ht="14.25" x14ac:dyDescent="0.2">
      <c r="A18" s="29"/>
      <c r="B18" s="29"/>
      <c r="C18" s="29"/>
      <c r="D18" s="29"/>
      <c r="E18" s="29"/>
      <c r="F18" s="29"/>
      <c r="G18" s="29"/>
      <c r="H18" s="29"/>
      <c r="I18" s="29"/>
    </row>
    <row r="19" spans="1:9" ht="14.25" x14ac:dyDescent="0.2">
      <c r="A19" s="28" t="s">
        <v>19</v>
      </c>
      <c r="B19" s="28"/>
      <c r="C19" s="28"/>
      <c r="D19" s="28"/>
      <c r="E19" s="28"/>
      <c r="F19" s="28"/>
      <c r="G19" s="28"/>
      <c r="H19" s="28"/>
      <c r="I19" s="28"/>
    </row>
    <row r="20" spans="1:9" x14ac:dyDescent="0.2">
      <c r="A20" s="4" t="s">
        <v>20</v>
      </c>
      <c r="B20" s="10">
        <v>8</v>
      </c>
      <c r="C20" s="16">
        <v>8</v>
      </c>
      <c r="D20" s="16">
        <v>2.375</v>
      </c>
      <c r="E20" s="16">
        <v>1.1548799999999999</v>
      </c>
      <c r="F20" s="16">
        <v>2.6752500000000001</v>
      </c>
      <c r="G20" s="16">
        <v>-1.1630400000000001</v>
      </c>
      <c r="H20" s="16">
        <v>8.0201900000000007E-2</v>
      </c>
      <c r="I20" s="19">
        <v>-3.4246799999999999</v>
      </c>
    </row>
    <row r="21" spans="1:9" x14ac:dyDescent="0.2">
      <c r="A21" s="4" t="s">
        <v>21</v>
      </c>
      <c r="B21" s="10">
        <v>13</v>
      </c>
      <c r="C21" s="16">
        <v>13</v>
      </c>
      <c r="D21" s="16">
        <v>1.0769200000000001</v>
      </c>
      <c r="E21" s="16">
        <v>-1.8152699999999999</v>
      </c>
      <c r="F21" s="16">
        <v>-1.40283</v>
      </c>
      <c r="G21" s="16">
        <v>2.4233699999999998</v>
      </c>
      <c r="H21" s="16">
        <v>-2.9652799999999999</v>
      </c>
      <c r="I21" s="19">
        <v>0.71862899999999996</v>
      </c>
    </row>
    <row r="22" spans="1:9" x14ac:dyDescent="0.2">
      <c r="A22" s="4" t="s">
        <v>22</v>
      </c>
      <c r="B22" s="10">
        <v>6</v>
      </c>
      <c r="C22" s="16">
        <v>6</v>
      </c>
      <c r="D22" s="16">
        <v>3.5</v>
      </c>
      <c r="E22" s="16">
        <v>0.91323399999999999</v>
      </c>
      <c r="F22" s="16">
        <v>-1.25234</v>
      </c>
      <c r="G22" s="16">
        <v>-1.6351199999999999</v>
      </c>
      <c r="H22" s="16">
        <v>3.4757400000000001</v>
      </c>
      <c r="I22" s="19">
        <v>2.89778</v>
      </c>
    </row>
    <row r="23" spans="1:9" ht="14.25" x14ac:dyDescent="0.2">
      <c r="A23" s="29"/>
      <c r="B23" s="29"/>
      <c r="C23" s="29"/>
      <c r="D23" s="29"/>
      <c r="E23" s="29"/>
      <c r="F23" s="29"/>
      <c r="G23" s="29"/>
      <c r="H23" s="29"/>
      <c r="I23" s="29"/>
    </row>
    <row r="24" spans="1:9" ht="14.25" x14ac:dyDescent="0.2">
      <c r="A24" s="28" t="s">
        <v>23</v>
      </c>
      <c r="B24" s="28"/>
      <c r="C24" s="28"/>
      <c r="D24" s="28"/>
      <c r="E24" s="28"/>
      <c r="F24" s="28"/>
      <c r="G24" s="28"/>
      <c r="H24" s="28"/>
      <c r="I24" s="28"/>
    </row>
    <row r="25" spans="1:9" x14ac:dyDescent="0.2">
      <c r="A25" s="4" t="s">
        <v>24</v>
      </c>
      <c r="B25" s="10">
        <v>13</v>
      </c>
      <c r="C25" s="16">
        <v>13</v>
      </c>
      <c r="D25" s="16">
        <v>1.0769200000000001</v>
      </c>
      <c r="E25" s="16">
        <v>4.1035399999999997</v>
      </c>
      <c r="F25" s="16">
        <v>1.41249</v>
      </c>
      <c r="G25" s="16">
        <v>0.32170599999999999</v>
      </c>
      <c r="H25" s="16">
        <v>-0.40858800000000001</v>
      </c>
      <c r="I25" s="19">
        <v>-0.213363</v>
      </c>
    </row>
    <row r="26" spans="1:9" x14ac:dyDescent="0.2">
      <c r="A26" s="4" t="s">
        <v>25</v>
      </c>
      <c r="B26" s="10">
        <v>14</v>
      </c>
      <c r="C26" s="16">
        <v>14</v>
      </c>
      <c r="D26" s="16">
        <v>0.92857100000000004</v>
      </c>
      <c r="E26" s="16">
        <v>-4.1035399999999997</v>
      </c>
      <c r="F26" s="16">
        <v>-1.41249</v>
      </c>
      <c r="G26" s="16">
        <v>-0.32170599999999999</v>
      </c>
      <c r="H26" s="16">
        <v>0.40858800000000001</v>
      </c>
      <c r="I26" s="19">
        <v>0.213363</v>
      </c>
    </row>
    <row r="27" spans="1:9" ht="14.25" x14ac:dyDescent="0.2">
      <c r="A27" s="29"/>
      <c r="B27" s="29"/>
      <c r="C27" s="29"/>
      <c r="D27" s="29"/>
      <c r="E27" s="29"/>
      <c r="F27" s="29"/>
      <c r="G27" s="29"/>
      <c r="H27" s="29"/>
      <c r="I27" s="29"/>
    </row>
    <row r="28" spans="1:9" ht="14.25" x14ac:dyDescent="0.2">
      <c r="A28" s="28" t="s">
        <v>26</v>
      </c>
      <c r="B28" s="28"/>
      <c r="C28" s="28"/>
      <c r="D28" s="28"/>
      <c r="E28" s="28"/>
      <c r="F28" s="28"/>
      <c r="G28" s="28"/>
      <c r="H28" s="28"/>
      <c r="I28" s="28"/>
    </row>
    <row r="29" spans="1:9" x14ac:dyDescent="0.2">
      <c r="A29" s="4" t="s">
        <v>27</v>
      </c>
      <c r="B29" s="10">
        <v>14</v>
      </c>
      <c r="C29" s="16">
        <v>14</v>
      </c>
      <c r="D29" s="16">
        <v>0.92857100000000004</v>
      </c>
      <c r="E29" s="16">
        <v>-2.1203799999999999</v>
      </c>
      <c r="F29" s="16">
        <v>-1.02789</v>
      </c>
      <c r="G29" s="16">
        <v>-1.6389</v>
      </c>
      <c r="H29" s="16">
        <v>-2.7081300000000001</v>
      </c>
      <c r="I29" s="19">
        <v>1.8399399999999999</v>
      </c>
    </row>
    <row r="30" spans="1:9" x14ac:dyDescent="0.2">
      <c r="A30" s="4" t="s">
        <v>28</v>
      </c>
      <c r="B30" s="10">
        <v>13</v>
      </c>
      <c r="C30" s="16">
        <v>13</v>
      </c>
      <c r="D30" s="16">
        <v>1.0769200000000001</v>
      </c>
      <c r="E30" s="16">
        <v>2.1203799999999999</v>
      </c>
      <c r="F30" s="16">
        <v>1.02789</v>
      </c>
      <c r="G30" s="16">
        <v>1.6389</v>
      </c>
      <c r="H30" s="16">
        <v>2.7081300000000001</v>
      </c>
      <c r="I30" s="19">
        <v>-1.8399399999999999</v>
      </c>
    </row>
    <row r="31" spans="1:9" ht="14.25" x14ac:dyDescent="0.2">
      <c r="A31" s="29"/>
      <c r="B31" s="29"/>
      <c r="C31" s="29"/>
      <c r="D31" s="29"/>
      <c r="E31" s="29"/>
      <c r="F31" s="29"/>
      <c r="G31" s="29"/>
      <c r="H31" s="29"/>
      <c r="I31" s="29"/>
    </row>
    <row r="32" spans="1:9" ht="14.25" x14ac:dyDescent="0.2">
      <c r="A32" s="28" t="s">
        <v>68</v>
      </c>
      <c r="B32" s="28"/>
      <c r="C32" s="28"/>
      <c r="D32" s="28"/>
      <c r="E32" s="28"/>
      <c r="F32" s="28"/>
      <c r="G32" s="28"/>
      <c r="H32" s="28"/>
      <c r="I32" s="28"/>
    </row>
    <row r="33" spans="1:9" x14ac:dyDescent="0.2">
      <c r="A33" s="4" t="s">
        <v>69</v>
      </c>
      <c r="B33" s="10">
        <v>10</v>
      </c>
      <c r="C33" s="16">
        <v>10</v>
      </c>
      <c r="D33" s="16">
        <v>1.7</v>
      </c>
      <c r="E33" s="16">
        <v>-4.0646199999999997</v>
      </c>
      <c r="F33" s="16">
        <v>0.37277700000000003</v>
      </c>
      <c r="G33" s="16">
        <v>-0.26552599999999998</v>
      </c>
      <c r="H33" s="16">
        <v>-0.34791899999999998</v>
      </c>
      <c r="I33" s="19">
        <v>-4.3578499999999999E-2</v>
      </c>
    </row>
    <row r="34" spans="1:9" x14ac:dyDescent="0.2">
      <c r="A34" s="4" t="s">
        <v>70</v>
      </c>
      <c r="B34" s="10">
        <v>9</v>
      </c>
      <c r="C34" s="16">
        <v>9</v>
      </c>
      <c r="D34" s="16">
        <v>2</v>
      </c>
      <c r="E34" s="16">
        <v>1.1624000000000001</v>
      </c>
      <c r="F34" s="16">
        <v>-1.5591600000000001</v>
      </c>
      <c r="G34" s="16">
        <v>-1.25743</v>
      </c>
      <c r="H34" s="16">
        <v>-0.66322000000000003</v>
      </c>
      <c r="I34" s="19">
        <v>-1.59704</v>
      </c>
    </row>
    <row r="35" spans="1:9" x14ac:dyDescent="0.2">
      <c r="A35" s="5" t="s">
        <v>71</v>
      </c>
      <c r="B35" s="11">
        <v>8</v>
      </c>
      <c r="C35" s="17">
        <v>8</v>
      </c>
      <c r="D35" s="17">
        <v>2.375</v>
      </c>
      <c r="E35" s="17">
        <v>3.0985399999999998</v>
      </c>
      <c r="F35" s="17">
        <v>1.2154</v>
      </c>
      <c r="G35" s="17">
        <v>1.57894</v>
      </c>
      <c r="H35" s="17">
        <v>1.05263</v>
      </c>
      <c r="I35" s="20">
        <v>1.6948300000000001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workbookViewId="0"/>
  </sheetViews>
  <sheetFormatPr baseColWidth="10" defaultRowHeight="12.75" x14ac:dyDescent="0.2"/>
  <cols>
    <col min="1" max="1" width="22.7109375" customWidth="1"/>
    <col min="2" max="8" width="16.7109375" customWidth="1"/>
    <col min="9" max="256" width="9.140625" customWidth="1"/>
  </cols>
  <sheetData>
    <row r="1" spans="1:8" ht="19.5" x14ac:dyDescent="0.25">
      <c r="A1" s="1" t="s">
        <v>73</v>
      </c>
    </row>
    <row r="3" spans="1:8" ht="14.25" x14ac:dyDescent="0.2">
      <c r="A3" s="2" t="s">
        <v>74</v>
      </c>
    </row>
    <row r="4" spans="1:8" ht="25.5" x14ac:dyDescent="0.2">
      <c r="A4" s="3" t="s">
        <v>75</v>
      </c>
      <c r="B4" s="3" t="s">
        <v>76</v>
      </c>
      <c r="C4" s="3" t="s">
        <v>67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</row>
    <row r="5" spans="1:8" x14ac:dyDescent="0.2">
      <c r="A5" s="6" t="s">
        <v>77</v>
      </c>
      <c r="B5" s="18">
        <v>3.7037</v>
      </c>
      <c r="C5" s="18">
        <v>1.1351599999999999</v>
      </c>
      <c r="D5" s="18">
        <v>0.31719999999999998</v>
      </c>
      <c r="E5" s="18">
        <v>-0.41770200000000002</v>
      </c>
      <c r="F5" s="18">
        <v>-0.101468</v>
      </c>
      <c r="G5" s="18">
        <v>-0.21143600000000001</v>
      </c>
      <c r="H5" s="21">
        <v>-0.11851100000000001</v>
      </c>
    </row>
    <row r="6" spans="1:8" x14ac:dyDescent="0.2">
      <c r="A6" s="4" t="s">
        <v>78</v>
      </c>
      <c r="B6" s="16">
        <v>3.7037</v>
      </c>
      <c r="C6" s="16">
        <v>1.9101699999999999</v>
      </c>
      <c r="D6" s="16">
        <v>-0.25411</v>
      </c>
      <c r="E6" s="16">
        <v>1.1012299999999999</v>
      </c>
      <c r="F6" s="16">
        <v>-0.19070100000000001</v>
      </c>
      <c r="G6" s="16">
        <v>0.29263800000000001</v>
      </c>
      <c r="H6" s="19">
        <v>-0.52400800000000003</v>
      </c>
    </row>
    <row r="7" spans="1:8" x14ac:dyDescent="0.2">
      <c r="A7" s="4" t="s">
        <v>79</v>
      </c>
      <c r="B7" s="16">
        <v>3.7037</v>
      </c>
      <c r="C7" s="16">
        <v>1.53901</v>
      </c>
      <c r="D7" s="16">
        <v>0.48639500000000002</v>
      </c>
      <c r="E7" s="16">
        <v>-0.46444999999999997</v>
      </c>
      <c r="F7" s="16">
        <v>-0.49813400000000002</v>
      </c>
      <c r="G7" s="16">
        <v>0.57742499999999997</v>
      </c>
      <c r="H7" s="19">
        <v>0.27590300000000001</v>
      </c>
    </row>
    <row r="8" spans="1:8" x14ac:dyDescent="0.2">
      <c r="A8" s="4" t="s">
        <v>80</v>
      </c>
      <c r="B8" s="16">
        <v>3.7037</v>
      </c>
      <c r="C8" s="16">
        <v>1.79766</v>
      </c>
      <c r="D8" s="16">
        <v>-0.44736500000000001</v>
      </c>
      <c r="E8" s="16">
        <v>-0.88177799999999995</v>
      </c>
      <c r="F8" s="16">
        <v>0.69201599999999996</v>
      </c>
      <c r="G8" s="16">
        <v>0.26000299999999998</v>
      </c>
      <c r="H8" s="19">
        <v>-0.45558900000000002</v>
      </c>
    </row>
    <row r="9" spans="1:8" x14ac:dyDescent="0.2">
      <c r="A9" s="4" t="s">
        <v>81</v>
      </c>
      <c r="B9" s="16">
        <v>3.7037</v>
      </c>
      <c r="C9" s="16">
        <v>1.6443700000000001</v>
      </c>
      <c r="D9" s="16">
        <v>-1.01335</v>
      </c>
      <c r="E9" s="16">
        <v>0.54988000000000004</v>
      </c>
      <c r="F9" s="16">
        <v>-0.16342300000000001</v>
      </c>
      <c r="G9" s="16">
        <v>-0.34992000000000001</v>
      </c>
      <c r="H9" s="19">
        <v>0.33078600000000002</v>
      </c>
    </row>
    <row r="10" spans="1:8" x14ac:dyDescent="0.2">
      <c r="A10" s="4" t="s">
        <v>82</v>
      </c>
      <c r="B10" s="16">
        <v>3.7037</v>
      </c>
      <c r="C10" s="16">
        <v>2.0923099999999999</v>
      </c>
      <c r="D10" s="16">
        <v>0.75257499999999999</v>
      </c>
      <c r="E10" s="16">
        <v>0.54691199999999995</v>
      </c>
      <c r="F10" s="16">
        <v>0.49757299999999999</v>
      </c>
      <c r="G10" s="16">
        <v>0.65515100000000004</v>
      </c>
      <c r="H10" s="19">
        <v>0.72194800000000003</v>
      </c>
    </row>
    <row r="11" spans="1:8" x14ac:dyDescent="0.2">
      <c r="A11" s="4" t="s">
        <v>83</v>
      </c>
      <c r="B11" s="16">
        <v>3.7037</v>
      </c>
      <c r="C11" s="16">
        <v>2.1607099999999999</v>
      </c>
      <c r="D11" s="16">
        <v>-0.91230199999999995</v>
      </c>
      <c r="E11" s="16">
        <v>-1.6187300000000002E-2</v>
      </c>
      <c r="F11" s="16">
        <v>-0.576569</v>
      </c>
      <c r="G11" s="16">
        <v>0.62813200000000002</v>
      </c>
      <c r="H11" s="19">
        <v>0.43401800000000001</v>
      </c>
    </row>
    <row r="12" spans="1:8" x14ac:dyDescent="0.2">
      <c r="A12" s="4" t="s">
        <v>84</v>
      </c>
      <c r="B12" s="16">
        <v>3.7037</v>
      </c>
      <c r="C12" s="16">
        <v>1.8607100000000001</v>
      </c>
      <c r="D12" s="16">
        <v>-0.84079899999999996</v>
      </c>
      <c r="E12" s="16">
        <v>0.84385200000000005</v>
      </c>
      <c r="F12" s="16">
        <v>-0.469947</v>
      </c>
      <c r="G12" s="16">
        <v>-8.63424E-2</v>
      </c>
      <c r="H12" s="19">
        <v>-0.177347</v>
      </c>
    </row>
    <row r="13" spans="1:8" x14ac:dyDescent="0.2">
      <c r="A13" s="4" t="s">
        <v>85</v>
      </c>
      <c r="B13" s="16">
        <v>3.7037</v>
      </c>
      <c r="C13" s="16">
        <v>1.92624</v>
      </c>
      <c r="D13" s="16">
        <v>-0.73329500000000003</v>
      </c>
      <c r="E13" s="16">
        <v>7.9073500000000005E-2</v>
      </c>
      <c r="F13" s="16">
        <v>0.66223100000000001</v>
      </c>
      <c r="G13" s="16">
        <v>0.18974299999999999</v>
      </c>
      <c r="H13" s="19">
        <v>-0.104627</v>
      </c>
    </row>
    <row r="14" spans="1:8" x14ac:dyDescent="0.2">
      <c r="A14" s="4" t="s">
        <v>86</v>
      </c>
      <c r="B14" s="16">
        <v>3.7037</v>
      </c>
      <c r="C14" s="16">
        <v>1.1104400000000001</v>
      </c>
      <c r="D14" s="16">
        <v>0.117325</v>
      </c>
      <c r="E14" s="16">
        <v>-0.52610800000000002</v>
      </c>
      <c r="F14" s="16">
        <v>-0.33489400000000002</v>
      </c>
      <c r="G14" s="16">
        <v>-0.65775499999999998</v>
      </c>
      <c r="H14" s="19">
        <v>0.19212799999999999</v>
      </c>
    </row>
    <row r="15" spans="1:8" x14ac:dyDescent="0.2">
      <c r="A15" s="4" t="s">
        <v>87</v>
      </c>
      <c r="B15" s="16">
        <v>3.7037</v>
      </c>
      <c r="C15" s="16">
        <v>1.77294</v>
      </c>
      <c r="D15" s="16">
        <v>-0.64724000000000004</v>
      </c>
      <c r="E15" s="16">
        <v>-0.99018399999999995</v>
      </c>
      <c r="F15" s="16">
        <v>0.45859</v>
      </c>
      <c r="G15" s="16">
        <v>-0.18631600000000001</v>
      </c>
      <c r="H15" s="19">
        <v>-0.14495</v>
      </c>
    </row>
    <row r="16" spans="1:8" x14ac:dyDescent="0.2">
      <c r="A16" s="4" t="s">
        <v>88</v>
      </c>
      <c r="B16" s="16">
        <v>3.7037</v>
      </c>
      <c r="C16" s="16">
        <v>1.5637399999999999</v>
      </c>
      <c r="D16" s="16">
        <v>0.87321000000000004</v>
      </c>
      <c r="E16" s="16">
        <v>-0.31548100000000001</v>
      </c>
      <c r="F16" s="16">
        <v>-0.45231399999999999</v>
      </c>
      <c r="G16" s="16">
        <v>0.51008699999999996</v>
      </c>
      <c r="H16" s="19">
        <v>0.23988100000000001</v>
      </c>
    </row>
    <row r="17" spans="1:8" x14ac:dyDescent="0.2">
      <c r="A17" s="4" t="s">
        <v>89</v>
      </c>
      <c r="B17" s="16">
        <v>3.7037</v>
      </c>
      <c r="C17" s="16">
        <v>1.9548099999999999</v>
      </c>
      <c r="D17" s="16">
        <v>1.0470200000000001</v>
      </c>
      <c r="E17" s="16">
        <v>0.50695699999999999</v>
      </c>
      <c r="F17" s="16">
        <v>0.16503499999999999</v>
      </c>
      <c r="G17" s="16">
        <v>6.2888700000000006E-2</v>
      </c>
      <c r="H17" s="19">
        <v>-0.316521</v>
      </c>
    </row>
    <row r="18" spans="1:8" x14ac:dyDescent="0.2">
      <c r="A18" s="4" t="s">
        <v>90</v>
      </c>
      <c r="B18" s="16">
        <v>3.7037</v>
      </c>
      <c r="C18" s="16">
        <v>2.17679</v>
      </c>
      <c r="D18" s="16">
        <v>-0.478045</v>
      </c>
      <c r="E18" s="16">
        <v>-1.0369299999999999</v>
      </c>
      <c r="F18" s="16">
        <v>6.1923899999999997E-2</v>
      </c>
      <c r="G18" s="16">
        <v>0.602545</v>
      </c>
      <c r="H18" s="19">
        <v>0.24946299999999999</v>
      </c>
    </row>
    <row r="19" spans="1:8" x14ac:dyDescent="0.2">
      <c r="A19" s="4" t="s">
        <v>91</v>
      </c>
      <c r="B19" s="16">
        <v>3.7037</v>
      </c>
      <c r="C19" s="16">
        <v>1.1976599999999999</v>
      </c>
      <c r="D19" s="16">
        <v>0.14491000000000001</v>
      </c>
      <c r="E19" s="16">
        <v>-0.51578299999999999</v>
      </c>
      <c r="F19" s="16">
        <v>0.11712599999999999</v>
      </c>
      <c r="G19" s="16">
        <v>-0.46892200000000001</v>
      </c>
      <c r="H19" s="19">
        <v>8.4909299999999998E-4</v>
      </c>
    </row>
    <row r="20" spans="1:8" x14ac:dyDescent="0.2">
      <c r="A20" s="4" t="s">
        <v>92</v>
      </c>
      <c r="B20" s="16">
        <v>3.7037</v>
      </c>
      <c r="C20" s="16">
        <v>1.3762399999999999</v>
      </c>
      <c r="D20" s="16">
        <v>0.87656800000000001</v>
      </c>
      <c r="E20" s="16">
        <v>2.5239600000000001E-2</v>
      </c>
      <c r="F20" s="16">
        <v>-0.36217199999999999</v>
      </c>
      <c r="G20" s="16">
        <v>-1.5196400000000001E-2</v>
      </c>
      <c r="H20" s="19">
        <v>-0.66266499999999995</v>
      </c>
    </row>
    <row r="21" spans="1:8" x14ac:dyDescent="0.2">
      <c r="A21" s="4" t="s">
        <v>93</v>
      </c>
      <c r="B21" s="16">
        <v>3.7037</v>
      </c>
      <c r="C21" s="16">
        <v>1.78159</v>
      </c>
      <c r="D21" s="16">
        <v>-0.88162200000000002</v>
      </c>
      <c r="E21" s="16">
        <v>0.13896700000000001</v>
      </c>
      <c r="F21" s="16">
        <v>5.3522800000000002E-2</v>
      </c>
      <c r="G21" s="16">
        <v>0.28559099999999998</v>
      </c>
      <c r="H21" s="19">
        <v>-0.271034</v>
      </c>
    </row>
    <row r="22" spans="1:8" x14ac:dyDescent="0.2">
      <c r="A22" s="4" t="s">
        <v>94</v>
      </c>
      <c r="B22" s="16">
        <v>3.7037</v>
      </c>
      <c r="C22" s="16">
        <v>1.4387399999999999</v>
      </c>
      <c r="D22" s="16">
        <v>0.51733799999999996</v>
      </c>
      <c r="E22" s="16">
        <v>-0.113404</v>
      </c>
      <c r="F22" s="16">
        <v>4.40288E-2</v>
      </c>
      <c r="G22" s="16">
        <v>0.24097399999999999</v>
      </c>
      <c r="H22" s="19">
        <v>-0.81792200000000004</v>
      </c>
    </row>
    <row r="23" spans="1:8" x14ac:dyDescent="0.2">
      <c r="A23" s="4" t="s">
        <v>95</v>
      </c>
      <c r="B23" s="16">
        <v>3.7037</v>
      </c>
      <c r="C23" s="16">
        <v>1.77294</v>
      </c>
      <c r="D23" s="16">
        <v>-0.64724000000000004</v>
      </c>
      <c r="E23" s="16">
        <v>-0.99018399999999995</v>
      </c>
      <c r="F23" s="16">
        <v>0.45859</v>
      </c>
      <c r="G23" s="16">
        <v>-0.18631600000000001</v>
      </c>
      <c r="H23" s="19">
        <v>-0.14495</v>
      </c>
    </row>
    <row r="24" spans="1:8" x14ac:dyDescent="0.2">
      <c r="A24" s="4" t="s">
        <v>96</v>
      </c>
      <c r="B24" s="16">
        <v>3.7037</v>
      </c>
      <c r="C24" s="16">
        <v>1.35151</v>
      </c>
      <c r="D24" s="16">
        <v>0.67669299999999999</v>
      </c>
      <c r="E24" s="16">
        <v>-8.3166799999999999E-2</v>
      </c>
      <c r="F24" s="16">
        <v>-0.59559799999999996</v>
      </c>
      <c r="G24" s="16">
        <v>-0.46151500000000001</v>
      </c>
      <c r="H24" s="19">
        <v>-0.35202600000000001</v>
      </c>
    </row>
    <row r="25" spans="1:8" x14ac:dyDescent="0.2">
      <c r="A25" s="4" t="s">
        <v>97</v>
      </c>
      <c r="B25" s="16">
        <v>3.7037</v>
      </c>
      <c r="C25" s="16">
        <v>1.9048099999999999</v>
      </c>
      <c r="D25" s="16">
        <v>0.75593200000000005</v>
      </c>
      <c r="E25" s="16">
        <v>0.88763300000000001</v>
      </c>
      <c r="F25" s="16">
        <v>0.58771499999999999</v>
      </c>
      <c r="G25" s="16">
        <v>0.12986800000000001</v>
      </c>
      <c r="H25" s="19">
        <v>-0.18059800000000001</v>
      </c>
    </row>
    <row r="26" spans="1:8" x14ac:dyDescent="0.2">
      <c r="A26" s="4" t="s">
        <v>98</v>
      </c>
      <c r="B26" s="16">
        <v>3.7037</v>
      </c>
      <c r="C26" s="16">
        <v>1.8607100000000001</v>
      </c>
      <c r="D26" s="16">
        <v>-0.84079899999999996</v>
      </c>
      <c r="E26" s="16">
        <v>0.84385200000000005</v>
      </c>
      <c r="F26" s="16">
        <v>-0.469947</v>
      </c>
      <c r="G26" s="16">
        <v>-8.63424E-2</v>
      </c>
      <c r="H26" s="19">
        <v>-0.177347</v>
      </c>
    </row>
    <row r="27" spans="1:8" x14ac:dyDescent="0.2">
      <c r="A27" s="4" t="s">
        <v>99</v>
      </c>
      <c r="B27" s="16">
        <v>3.7037</v>
      </c>
      <c r="C27" s="16">
        <v>1.53901</v>
      </c>
      <c r="D27" s="16">
        <v>0.67333500000000002</v>
      </c>
      <c r="E27" s="16">
        <v>-0.42388799999999999</v>
      </c>
      <c r="F27" s="16">
        <v>-0.68574000000000002</v>
      </c>
      <c r="G27" s="16">
        <v>6.3768000000000005E-2</v>
      </c>
      <c r="H27" s="19">
        <v>0.55052000000000001</v>
      </c>
    </row>
    <row r="28" spans="1:8" x14ac:dyDescent="0.2">
      <c r="A28" s="4" t="s">
        <v>100</v>
      </c>
      <c r="B28" s="16">
        <v>3.7037</v>
      </c>
      <c r="C28" s="16">
        <v>1.6884600000000001</v>
      </c>
      <c r="D28" s="16">
        <v>0.58337899999999998</v>
      </c>
      <c r="E28" s="16">
        <v>0.59365999999999997</v>
      </c>
      <c r="F28" s="16">
        <v>0.89423900000000001</v>
      </c>
      <c r="G28" s="16">
        <v>-0.13371</v>
      </c>
      <c r="H28" s="19">
        <v>0.32753500000000002</v>
      </c>
    </row>
    <row r="29" spans="1:8" x14ac:dyDescent="0.2">
      <c r="A29" s="4" t="s">
        <v>101</v>
      </c>
      <c r="B29" s="16">
        <v>3.7037</v>
      </c>
      <c r="C29" s="16">
        <v>1.1351599999999999</v>
      </c>
      <c r="D29" s="16">
        <v>0.50414000000000003</v>
      </c>
      <c r="E29" s="16">
        <v>-0.377139</v>
      </c>
      <c r="F29" s="16">
        <v>-0.289074</v>
      </c>
      <c r="G29" s="16">
        <v>-0.72509299999999999</v>
      </c>
      <c r="H29" s="19">
        <v>0.15610599999999999</v>
      </c>
    </row>
    <row r="30" spans="1:8" x14ac:dyDescent="0.2">
      <c r="A30" s="4" t="s">
        <v>102</v>
      </c>
      <c r="B30" s="16">
        <v>3.7037</v>
      </c>
      <c r="C30" s="16">
        <v>1.6443700000000001</v>
      </c>
      <c r="D30" s="16">
        <v>-1.01335</v>
      </c>
      <c r="E30" s="16">
        <v>0.54988000000000004</v>
      </c>
      <c r="F30" s="16">
        <v>-0.16342300000000001</v>
      </c>
      <c r="G30" s="16">
        <v>-0.34992000000000001</v>
      </c>
      <c r="H30" s="19">
        <v>0.33078600000000002</v>
      </c>
    </row>
    <row r="31" spans="1:8" x14ac:dyDescent="0.2">
      <c r="A31" s="5" t="s">
        <v>103</v>
      </c>
      <c r="B31" s="17">
        <v>3.7037</v>
      </c>
      <c r="C31" s="17">
        <v>1.66374</v>
      </c>
      <c r="D31" s="17">
        <v>0.38350499999999998</v>
      </c>
      <c r="E31" s="17">
        <v>0.48525400000000002</v>
      </c>
      <c r="F31" s="17">
        <v>0.66081299999999998</v>
      </c>
      <c r="G31" s="17">
        <v>-0.58002900000000002</v>
      </c>
      <c r="H31" s="20">
        <v>0.63817400000000002</v>
      </c>
    </row>
    <row r="33" spans="1:8" ht="14.25" x14ac:dyDescent="0.2">
      <c r="A33" s="2" t="s">
        <v>104</v>
      </c>
    </row>
    <row r="34" spans="1:8" ht="25.5" x14ac:dyDescent="0.2">
      <c r="A34" s="3" t="s">
        <v>75</v>
      </c>
      <c r="B34" s="3" t="s">
        <v>76</v>
      </c>
      <c r="C34" s="3" t="s">
        <v>67</v>
      </c>
      <c r="D34" s="3" t="s">
        <v>56</v>
      </c>
      <c r="E34" s="3" t="s">
        <v>57</v>
      </c>
      <c r="F34" s="3" t="s">
        <v>58</v>
      </c>
      <c r="G34" s="3" t="s">
        <v>59</v>
      </c>
      <c r="H34" s="3" t="s">
        <v>60</v>
      </c>
    </row>
    <row r="35" spans="1:8" x14ac:dyDescent="0.2">
      <c r="A35" s="6" t="s">
        <v>77</v>
      </c>
      <c r="B35" s="18">
        <v>3.7037</v>
      </c>
      <c r="C35" s="18">
        <v>1.1351599999999999</v>
      </c>
      <c r="D35" s="18">
        <v>0.77376599999999995</v>
      </c>
      <c r="E35" s="18">
        <v>1.6795899999999999</v>
      </c>
      <c r="F35" s="18">
        <v>0.18076100000000001</v>
      </c>
      <c r="G35" s="18">
        <v>1.0508999999999999</v>
      </c>
      <c r="H35" s="21">
        <v>0.34647800000000001</v>
      </c>
    </row>
    <row r="36" spans="1:8" x14ac:dyDescent="0.2">
      <c r="A36" s="4" t="s">
        <v>78</v>
      </c>
      <c r="B36" s="16">
        <v>3.7037</v>
      </c>
      <c r="C36" s="16">
        <v>1.9101699999999999</v>
      </c>
      <c r="D36" s="16">
        <v>0.49657600000000002</v>
      </c>
      <c r="E36" s="16">
        <v>11.674200000000001</v>
      </c>
      <c r="F36" s="16">
        <v>0.63848899999999997</v>
      </c>
      <c r="G36" s="16">
        <v>2.0131199999999998</v>
      </c>
      <c r="H36" s="19">
        <v>6.7738699999999996</v>
      </c>
    </row>
    <row r="37" spans="1:8" x14ac:dyDescent="0.2">
      <c r="A37" s="4" t="s">
        <v>79</v>
      </c>
      <c r="B37" s="16">
        <v>3.7037</v>
      </c>
      <c r="C37" s="16">
        <v>1.53901</v>
      </c>
      <c r="D37" s="16">
        <v>1.81938</v>
      </c>
      <c r="E37" s="16">
        <v>2.0765799999999999</v>
      </c>
      <c r="F37" s="16">
        <v>4.3565300000000002</v>
      </c>
      <c r="G37" s="16">
        <v>7.8378699999999997</v>
      </c>
      <c r="H37" s="19">
        <v>1.8778999999999999</v>
      </c>
    </row>
    <row r="38" spans="1:8" x14ac:dyDescent="0.2">
      <c r="A38" s="4" t="s">
        <v>80</v>
      </c>
      <c r="B38" s="16">
        <v>3.7037</v>
      </c>
      <c r="C38" s="16">
        <v>1.79766</v>
      </c>
      <c r="D38" s="16">
        <v>1.53911</v>
      </c>
      <c r="E38" s="16">
        <v>7.4849800000000002</v>
      </c>
      <c r="F38" s="16">
        <v>8.4077699999999993</v>
      </c>
      <c r="G38" s="16">
        <v>1.58914</v>
      </c>
      <c r="H38" s="19">
        <v>5.1204499999999999</v>
      </c>
    </row>
    <row r="39" spans="1:8" x14ac:dyDescent="0.2">
      <c r="A39" s="4" t="s">
        <v>81</v>
      </c>
      <c r="B39" s="16">
        <v>3.7037</v>
      </c>
      <c r="C39" s="16">
        <v>1.6443700000000001</v>
      </c>
      <c r="D39" s="16">
        <v>7.8970500000000001</v>
      </c>
      <c r="E39" s="16">
        <v>2.9107699999999999</v>
      </c>
      <c r="F39" s="16">
        <v>0.46889500000000001</v>
      </c>
      <c r="G39" s="16">
        <v>2.8783500000000002</v>
      </c>
      <c r="H39" s="19">
        <v>2.6993200000000002</v>
      </c>
    </row>
    <row r="40" spans="1:8" x14ac:dyDescent="0.2">
      <c r="A40" s="4" t="s">
        <v>82</v>
      </c>
      <c r="B40" s="16">
        <v>3.7037</v>
      </c>
      <c r="C40" s="16">
        <v>2.0923099999999999</v>
      </c>
      <c r="D40" s="16">
        <v>4.35555</v>
      </c>
      <c r="E40" s="16">
        <v>2.8794300000000002</v>
      </c>
      <c r="F40" s="16">
        <v>4.3467200000000004</v>
      </c>
      <c r="G40" s="16">
        <v>10.09</v>
      </c>
      <c r="H40" s="19">
        <v>12.858000000000001</v>
      </c>
    </row>
    <row r="41" spans="1:8" x14ac:dyDescent="0.2">
      <c r="A41" s="4" t="s">
        <v>83</v>
      </c>
      <c r="B41" s="16">
        <v>3.7037</v>
      </c>
      <c r="C41" s="16">
        <v>2.1607099999999999</v>
      </c>
      <c r="D41" s="16">
        <v>6.4005999999999998</v>
      </c>
      <c r="E41" s="16">
        <v>2.52243E-3</v>
      </c>
      <c r="F41" s="16">
        <v>5.8364900000000004</v>
      </c>
      <c r="G41" s="16">
        <v>9.2749000000000006</v>
      </c>
      <c r="H41" s="19">
        <v>4.6470399999999996</v>
      </c>
    </row>
    <row r="42" spans="1:8" x14ac:dyDescent="0.2">
      <c r="A42" s="4" t="s">
        <v>84</v>
      </c>
      <c r="B42" s="16">
        <v>3.7037</v>
      </c>
      <c r="C42" s="16">
        <v>1.8607100000000001</v>
      </c>
      <c r="D42" s="16">
        <v>5.4366199999999996</v>
      </c>
      <c r="E42" s="16">
        <v>6.8549600000000002</v>
      </c>
      <c r="F42" s="16">
        <v>3.8774500000000001</v>
      </c>
      <c r="G42" s="16">
        <v>0.17524899999999999</v>
      </c>
      <c r="H42" s="19">
        <v>0.77590199999999998</v>
      </c>
    </row>
    <row r="43" spans="1:8" x14ac:dyDescent="0.2">
      <c r="A43" s="4" t="s">
        <v>85</v>
      </c>
      <c r="B43" s="16">
        <v>3.7037</v>
      </c>
      <c r="C43" s="16">
        <v>1.92624</v>
      </c>
      <c r="D43" s="16">
        <v>4.1352500000000001</v>
      </c>
      <c r="E43" s="16">
        <v>6.0191300000000003E-2</v>
      </c>
      <c r="F43" s="16">
        <v>7.6995800000000001</v>
      </c>
      <c r="G43" s="16">
        <v>0.84633000000000003</v>
      </c>
      <c r="H43" s="19">
        <v>0.27005400000000002</v>
      </c>
    </row>
    <row r="44" spans="1:8" x14ac:dyDescent="0.2">
      <c r="A44" s="4" t="s">
        <v>86</v>
      </c>
      <c r="B44" s="16">
        <v>3.7037</v>
      </c>
      <c r="C44" s="16">
        <v>1.1104400000000001</v>
      </c>
      <c r="D44" s="16">
        <v>0.10585799999999999</v>
      </c>
      <c r="E44" s="16">
        <v>2.6645400000000001</v>
      </c>
      <c r="F44" s="16">
        <v>1.9690799999999999</v>
      </c>
      <c r="G44" s="16">
        <v>10.170299999999999</v>
      </c>
      <c r="H44" s="19">
        <v>0.910636</v>
      </c>
    </row>
    <row r="45" spans="1:8" x14ac:dyDescent="0.2">
      <c r="A45" s="4" t="s">
        <v>87</v>
      </c>
      <c r="B45" s="16">
        <v>3.7037</v>
      </c>
      <c r="C45" s="16">
        <v>1.77294</v>
      </c>
      <c r="D45" s="16">
        <v>3.2216200000000002</v>
      </c>
      <c r="E45" s="16">
        <v>9.4385200000000005</v>
      </c>
      <c r="F45" s="16">
        <v>3.6922999999999999</v>
      </c>
      <c r="G45" s="16">
        <v>0.81603400000000004</v>
      </c>
      <c r="H45" s="19">
        <v>0.51832100000000003</v>
      </c>
    </row>
    <row r="46" spans="1:8" x14ac:dyDescent="0.2">
      <c r="A46" s="4" t="s">
        <v>88</v>
      </c>
      <c r="B46" s="16">
        <v>3.7037</v>
      </c>
      <c r="C46" s="16">
        <v>1.5637399999999999</v>
      </c>
      <c r="D46" s="16">
        <v>5.8638300000000001</v>
      </c>
      <c r="E46" s="16">
        <v>0.95811800000000003</v>
      </c>
      <c r="F46" s="16">
        <v>3.5919300000000001</v>
      </c>
      <c r="G46" s="16">
        <v>6.11639</v>
      </c>
      <c r="H46" s="19">
        <v>1.4195500000000001</v>
      </c>
    </row>
    <row r="47" spans="1:8" x14ac:dyDescent="0.2">
      <c r="A47" s="4" t="s">
        <v>89</v>
      </c>
      <c r="B47" s="16">
        <v>3.7037</v>
      </c>
      <c r="C47" s="16">
        <v>1.9548099999999999</v>
      </c>
      <c r="D47" s="16">
        <v>8.4304699999999997</v>
      </c>
      <c r="E47" s="16">
        <v>2.4740899999999999</v>
      </c>
      <c r="F47" s="16">
        <v>0.478188</v>
      </c>
      <c r="G47" s="16">
        <v>9.2971799999999993E-2</v>
      </c>
      <c r="H47" s="19">
        <v>2.4715400000000001</v>
      </c>
    </row>
    <row r="48" spans="1:8" x14ac:dyDescent="0.2">
      <c r="A48" s="4" t="s">
        <v>90</v>
      </c>
      <c r="B48" s="16">
        <v>3.7037</v>
      </c>
      <c r="C48" s="16">
        <v>2.17679</v>
      </c>
      <c r="D48" s="16">
        <v>1.7574399999999999</v>
      </c>
      <c r="E48" s="16">
        <v>10.3508</v>
      </c>
      <c r="F48" s="16">
        <v>6.73232E-2</v>
      </c>
      <c r="G48" s="16">
        <v>8.5346399999999996</v>
      </c>
      <c r="H48" s="19">
        <v>1.5352300000000001</v>
      </c>
    </row>
    <row r="49" spans="1:8" x14ac:dyDescent="0.2">
      <c r="A49" s="4" t="s">
        <v>91</v>
      </c>
      <c r="B49" s="16">
        <v>3.7037</v>
      </c>
      <c r="C49" s="16">
        <v>1.1976599999999999</v>
      </c>
      <c r="D49" s="16">
        <v>0.16148799999999999</v>
      </c>
      <c r="E49" s="16">
        <v>2.5609799999999998</v>
      </c>
      <c r="F49" s="16">
        <v>0.24085599999999999</v>
      </c>
      <c r="G49" s="16">
        <v>5.1690199999999997</v>
      </c>
      <c r="H49" s="19">
        <v>1.7785700000000002E-5</v>
      </c>
    </row>
    <row r="50" spans="1:8" x14ac:dyDescent="0.2">
      <c r="A50" s="4" t="s">
        <v>92</v>
      </c>
      <c r="B50" s="16">
        <v>3.7037</v>
      </c>
      <c r="C50" s="16">
        <v>1.3762399999999999</v>
      </c>
      <c r="D50" s="16">
        <v>5.9090100000000003</v>
      </c>
      <c r="E50" s="16">
        <v>6.1324700000000001E-3</v>
      </c>
      <c r="F50" s="16">
        <v>2.3029099999999998</v>
      </c>
      <c r="G50" s="16">
        <v>5.4285699999999997E-3</v>
      </c>
      <c r="H50" s="19">
        <v>10.833</v>
      </c>
    </row>
    <row r="51" spans="1:8" x14ac:dyDescent="0.2">
      <c r="A51" s="4" t="s">
        <v>93</v>
      </c>
      <c r="B51" s="16">
        <v>3.7037</v>
      </c>
      <c r="C51" s="16">
        <v>1.78159</v>
      </c>
      <c r="D51" s="16">
        <v>5.97736</v>
      </c>
      <c r="E51" s="16">
        <v>0.18590699999999999</v>
      </c>
      <c r="F51" s="16">
        <v>5.0295100000000002E-2</v>
      </c>
      <c r="G51" s="16">
        <v>1.9173199999999999</v>
      </c>
      <c r="H51" s="19">
        <v>1.8122100000000001</v>
      </c>
    </row>
    <row r="52" spans="1:8" x14ac:dyDescent="0.2">
      <c r="A52" s="4" t="s">
        <v>94</v>
      </c>
      <c r="B52" s="16">
        <v>3.7037</v>
      </c>
      <c r="C52" s="16">
        <v>1.4387399999999999</v>
      </c>
      <c r="D52" s="16">
        <v>2.0582199999999999</v>
      </c>
      <c r="E52" s="16">
        <v>0.123803</v>
      </c>
      <c r="F52" s="16">
        <v>3.4034700000000001E-2</v>
      </c>
      <c r="G52" s="16">
        <v>1.3650500000000001</v>
      </c>
      <c r="H52" s="19">
        <v>16.503799999999998</v>
      </c>
    </row>
    <row r="53" spans="1:8" x14ac:dyDescent="0.2">
      <c r="A53" s="4" t="s">
        <v>95</v>
      </c>
      <c r="B53" s="16">
        <v>3.7037</v>
      </c>
      <c r="C53" s="16">
        <v>1.77294</v>
      </c>
      <c r="D53" s="16">
        <v>3.2216200000000002</v>
      </c>
      <c r="E53" s="16">
        <v>9.4385200000000005</v>
      </c>
      <c r="F53" s="16">
        <v>3.6922999999999999</v>
      </c>
      <c r="G53" s="16">
        <v>0.81603400000000004</v>
      </c>
      <c r="H53" s="19">
        <v>0.51832100000000003</v>
      </c>
    </row>
    <row r="54" spans="1:8" x14ac:dyDescent="0.2">
      <c r="A54" s="4" t="s">
        <v>96</v>
      </c>
      <c r="B54" s="16">
        <v>3.7037</v>
      </c>
      <c r="C54" s="16">
        <v>1.35151</v>
      </c>
      <c r="D54" s="16">
        <v>3.5215000000000001</v>
      </c>
      <c r="E54" s="16">
        <v>6.6584299999999999E-2</v>
      </c>
      <c r="F54" s="16">
        <v>6.2280800000000003</v>
      </c>
      <c r="G54" s="16">
        <v>5.0070199999999998</v>
      </c>
      <c r="H54" s="19">
        <v>3.0571000000000002</v>
      </c>
    </row>
    <row r="55" spans="1:8" x14ac:dyDescent="0.2">
      <c r="A55" s="4" t="s">
        <v>97</v>
      </c>
      <c r="B55" s="16">
        <v>3.7037</v>
      </c>
      <c r="C55" s="16">
        <v>1.9048099999999999</v>
      </c>
      <c r="D55" s="16">
        <v>4.3944999999999999</v>
      </c>
      <c r="E55" s="16">
        <v>7.5846999999999998</v>
      </c>
      <c r="F55" s="16">
        <v>6.0643200000000004</v>
      </c>
      <c r="G55" s="16">
        <v>0.39646799999999999</v>
      </c>
      <c r="H55" s="19">
        <v>0.80461000000000005</v>
      </c>
    </row>
    <row r="56" spans="1:8" x14ac:dyDescent="0.2">
      <c r="A56" s="4" t="s">
        <v>98</v>
      </c>
      <c r="B56" s="16">
        <v>3.7037</v>
      </c>
      <c r="C56" s="16">
        <v>1.8607100000000001</v>
      </c>
      <c r="D56" s="16">
        <v>5.4366199999999996</v>
      </c>
      <c r="E56" s="16">
        <v>6.8549600000000002</v>
      </c>
      <c r="F56" s="16">
        <v>3.8774500000000001</v>
      </c>
      <c r="G56" s="16">
        <v>0.17524899999999999</v>
      </c>
      <c r="H56" s="19">
        <v>0.77590199999999998</v>
      </c>
    </row>
    <row r="57" spans="1:8" x14ac:dyDescent="0.2">
      <c r="A57" s="4" t="s">
        <v>99</v>
      </c>
      <c r="B57" s="16">
        <v>3.7037</v>
      </c>
      <c r="C57" s="16">
        <v>1.53901</v>
      </c>
      <c r="D57" s="16">
        <v>3.48664</v>
      </c>
      <c r="E57" s="16">
        <v>1.7297100000000001</v>
      </c>
      <c r="F57" s="16">
        <v>8.25596</v>
      </c>
      <c r="G57" s="16">
        <v>9.5589999999999994E-2</v>
      </c>
      <c r="H57" s="19">
        <v>7.4766399999999997</v>
      </c>
    </row>
    <row r="58" spans="1:8" x14ac:dyDescent="0.2">
      <c r="A58" s="4" t="s">
        <v>100</v>
      </c>
      <c r="B58" s="16">
        <v>3.7037</v>
      </c>
      <c r="C58" s="16">
        <v>1.6884600000000001</v>
      </c>
      <c r="D58" s="16">
        <v>2.6172599999999999</v>
      </c>
      <c r="E58" s="16">
        <v>3.3927200000000002</v>
      </c>
      <c r="F58" s="16">
        <v>14.0396</v>
      </c>
      <c r="G58" s="16">
        <v>0.42027500000000001</v>
      </c>
      <c r="H58" s="19">
        <v>2.6465200000000002</v>
      </c>
    </row>
    <row r="59" spans="1:8" x14ac:dyDescent="0.2">
      <c r="A59" s="4" t="s">
        <v>101</v>
      </c>
      <c r="B59" s="16">
        <v>3.7037</v>
      </c>
      <c r="C59" s="16">
        <v>1.1351599999999999</v>
      </c>
      <c r="D59" s="16">
        <v>1.95455</v>
      </c>
      <c r="E59" s="16">
        <v>1.3692299999999999</v>
      </c>
      <c r="F59" s="16">
        <v>1.46712</v>
      </c>
      <c r="G59" s="16">
        <v>12.359299999999999</v>
      </c>
      <c r="H59" s="19">
        <v>0.60117699999999996</v>
      </c>
    </row>
    <row r="60" spans="1:8" x14ac:dyDescent="0.2">
      <c r="A60" s="4" t="s">
        <v>102</v>
      </c>
      <c r="B60" s="16">
        <v>3.7037</v>
      </c>
      <c r="C60" s="16">
        <v>1.6443700000000001</v>
      </c>
      <c r="D60" s="16">
        <v>7.8970500000000001</v>
      </c>
      <c r="E60" s="16">
        <v>2.9107699999999999</v>
      </c>
      <c r="F60" s="16">
        <v>0.46889500000000001</v>
      </c>
      <c r="G60" s="16">
        <v>2.8783500000000002</v>
      </c>
      <c r="H60" s="19">
        <v>2.6993200000000002</v>
      </c>
    </row>
    <row r="61" spans="1:8" x14ac:dyDescent="0.2">
      <c r="A61" s="5" t="s">
        <v>103</v>
      </c>
      <c r="B61" s="17">
        <v>3.7037</v>
      </c>
      <c r="C61" s="17">
        <v>1.66374</v>
      </c>
      <c r="D61" s="17">
        <v>1.13106</v>
      </c>
      <c r="E61" s="17">
        <v>2.2667799999999998</v>
      </c>
      <c r="F61" s="17">
        <v>7.6666499999999997</v>
      </c>
      <c r="G61" s="17">
        <v>7.9087100000000001</v>
      </c>
      <c r="H61" s="20">
        <v>10.0471</v>
      </c>
    </row>
    <row r="63" spans="1:8" ht="14.25" x14ac:dyDescent="0.2">
      <c r="A63" s="2" t="s">
        <v>105</v>
      </c>
    </row>
    <row r="64" spans="1:8" ht="25.5" x14ac:dyDescent="0.2">
      <c r="A64" s="3" t="s">
        <v>75</v>
      </c>
      <c r="B64" s="3" t="s">
        <v>76</v>
      </c>
      <c r="C64" s="3" t="s">
        <v>67</v>
      </c>
      <c r="D64" s="3" t="s">
        <v>56</v>
      </c>
      <c r="E64" s="3" t="s">
        <v>57</v>
      </c>
      <c r="F64" s="3" t="s">
        <v>58</v>
      </c>
      <c r="G64" s="3" t="s">
        <v>59</v>
      </c>
      <c r="H64" s="3" t="s">
        <v>60</v>
      </c>
    </row>
    <row r="65" spans="1:8" x14ac:dyDescent="0.2">
      <c r="A65" s="6" t="s">
        <v>77</v>
      </c>
      <c r="B65" s="18">
        <v>3.7037</v>
      </c>
      <c r="C65" s="18">
        <v>1.1351599999999999</v>
      </c>
      <c r="D65" s="18">
        <v>8.86353E-2</v>
      </c>
      <c r="E65" s="18">
        <v>0.1537</v>
      </c>
      <c r="F65" s="18">
        <v>9.0698099999999993E-3</v>
      </c>
      <c r="G65" s="18">
        <v>3.9382E-2</v>
      </c>
      <c r="H65" s="21">
        <v>1.23724E-2</v>
      </c>
    </row>
    <row r="66" spans="1:8" x14ac:dyDescent="0.2">
      <c r="A66" s="4" t="s">
        <v>78</v>
      </c>
      <c r="B66" s="16">
        <v>3.7037</v>
      </c>
      <c r="C66" s="16">
        <v>1.9101699999999999</v>
      </c>
      <c r="D66" s="16">
        <v>3.38042E-2</v>
      </c>
      <c r="E66" s="16">
        <v>0.63486699999999996</v>
      </c>
      <c r="F66" s="16">
        <v>1.90385E-2</v>
      </c>
      <c r="G66" s="16">
        <v>4.4832400000000001E-2</v>
      </c>
      <c r="H66" s="19">
        <v>0.14374899999999999</v>
      </c>
    </row>
    <row r="67" spans="1:8" x14ac:dyDescent="0.2">
      <c r="A67" s="4" t="s">
        <v>79</v>
      </c>
      <c r="B67" s="16">
        <v>3.7037</v>
      </c>
      <c r="C67" s="16">
        <v>1.53901</v>
      </c>
      <c r="D67" s="16">
        <v>0.153722</v>
      </c>
      <c r="E67" s="16">
        <v>0.14016400000000001</v>
      </c>
      <c r="F67" s="16">
        <v>0.16123199999999999</v>
      </c>
      <c r="G67" s="16">
        <v>0.216645</v>
      </c>
      <c r="H67" s="19">
        <v>4.94618E-2</v>
      </c>
    </row>
    <row r="68" spans="1:8" x14ac:dyDescent="0.2">
      <c r="A68" s="4" t="s">
        <v>80</v>
      </c>
      <c r="B68" s="16">
        <v>3.7037</v>
      </c>
      <c r="C68" s="16">
        <v>1.79766</v>
      </c>
      <c r="D68" s="16">
        <v>0.111331</v>
      </c>
      <c r="E68" s="16">
        <v>0.43252299999999999</v>
      </c>
      <c r="F68" s="16">
        <v>0.26639400000000002</v>
      </c>
      <c r="G68" s="16">
        <v>3.7605100000000002E-2</v>
      </c>
      <c r="H68" s="19">
        <v>0.115462</v>
      </c>
    </row>
    <row r="69" spans="1:8" x14ac:dyDescent="0.2">
      <c r="A69" s="4" t="s">
        <v>81</v>
      </c>
      <c r="B69" s="16">
        <v>3.7037</v>
      </c>
      <c r="C69" s="16">
        <v>1.6443700000000001</v>
      </c>
      <c r="D69" s="16">
        <v>0.62448400000000004</v>
      </c>
      <c r="E69" s="16">
        <v>0.18388099999999999</v>
      </c>
      <c r="F69" s="16">
        <v>1.6241599999999998E-2</v>
      </c>
      <c r="G69" s="16">
        <v>7.4462600000000004E-2</v>
      </c>
      <c r="H69" s="19">
        <v>6.6541799999999998E-2</v>
      </c>
    </row>
    <row r="70" spans="1:8" x14ac:dyDescent="0.2">
      <c r="A70" s="4" t="s">
        <v>82</v>
      </c>
      <c r="B70" s="16">
        <v>3.7037</v>
      </c>
      <c r="C70" s="16">
        <v>2.0923099999999999</v>
      </c>
      <c r="D70" s="16">
        <v>0.27069100000000001</v>
      </c>
      <c r="E70" s="16">
        <v>0.142958</v>
      </c>
      <c r="F70" s="16">
        <v>0.118328</v>
      </c>
      <c r="G70" s="16">
        <v>0.20514299999999999</v>
      </c>
      <c r="H70" s="19">
        <v>0.249107</v>
      </c>
    </row>
    <row r="71" spans="1:8" x14ac:dyDescent="0.2">
      <c r="A71" s="4" t="s">
        <v>83</v>
      </c>
      <c r="B71" s="16">
        <v>3.7037</v>
      </c>
      <c r="C71" s="16">
        <v>2.1607099999999999</v>
      </c>
      <c r="D71" s="16">
        <v>0.38519399999999998</v>
      </c>
      <c r="E71" s="16">
        <v>1.2126899999999999E-4</v>
      </c>
      <c r="F71" s="16">
        <v>0.15385299999999999</v>
      </c>
      <c r="G71" s="16">
        <v>0.18260199999999999</v>
      </c>
      <c r="H71" s="19">
        <v>8.7180300000000002E-2</v>
      </c>
    </row>
    <row r="72" spans="1:8" x14ac:dyDescent="0.2">
      <c r="A72" s="4" t="s">
        <v>84</v>
      </c>
      <c r="B72" s="16">
        <v>3.7037</v>
      </c>
      <c r="C72" s="16">
        <v>1.8607100000000001</v>
      </c>
      <c r="D72" s="16">
        <v>0.37993100000000002</v>
      </c>
      <c r="E72" s="16">
        <v>0.38269500000000001</v>
      </c>
      <c r="F72" s="16">
        <v>0.118691</v>
      </c>
      <c r="G72" s="16">
        <v>4.0065300000000003E-3</v>
      </c>
      <c r="H72" s="19">
        <v>1.6903100000000001E-2</v>
      </c>
    </row>
    <row r="73" spans="1:8" x14ac:dyDescent="0.2">
      <c r="A73" s="4" t="s">
        <v>85</v>
      </c>
      <c r="B73" s="16">
        <v>3.7037</v>
      </c>
      <c r="C73" s="16">
        <v>1.92624</v>
      </c>
      <c r="D73" s="16">
        <v>0.27915699999999999</v>
      </c>
      <c r="E73" s="16">
        <v>3.24603E-3</v>
      </c>
      <c r="F73" s="16">
        <v>0.22767200000000001</v>
      </c>
      <c r="G73" s="16">
        <v>1.8690600000000002E-2</v>
      </c>
      <c r="H73" s="19">
        <v>5.6830300000000004E-3</v>
      </c>
    </row>
    <row r="74" spans="1:8" x14ac:dyDescent="0.2">
      <c r="A74" s="4" t="s">
        <v>86</v>
      </c>
      <c r="B74" s="16">
        <v>3.7037</v>
      </c>
      <c r="C74" s="16">
        <v>1.1104400000000001</v>
      </c>
      <c r="D74" s="16">
        <v>1.23961E-2</v>
      </c>
      <c r="E74" s="16">
        <v>0.24926100000000001</v>
      </c>
      <c r="F74" s="16">
        <v>0.10100000000000001</v>
      </c>
      <c r="G74" s="16">
        <v>0.38961299999999999</v>
      </c>
      <c r="H74" s="19">
        <v>3.3242099999999997E-2</v>
      </c>
    </row>
    <row r="75" spans="1:8" x14ac:dyDescent="0.2">
      <c r="A75" s="4" t="s">
        <v>87</v>
      </c>
      <c r="B75" s="16">
        <v>3.7037</v>
      </c>
      <c r="C75" s="16">
        <v>1.77294</v>
      </c>
      <c r="D75" s="16">
        <v>0.236285</v>
      </c>
      <c r="E75" s="16">
        <v>0.55301699999999998</v>
      </c>
      <c r="F75" s="16">
        <v>0.118619</v>
      </c>
      <c r="G75" s="16">
        <v>1.9579800000000001E-2</v>
      </c>
      <c r="H75" s="19">
        <v>1.18507E-2</v>
      </c>
    </row>
    <row r="76" spans="1:8" x14ac:dyDescent="0.2">
      <c r="A76" s="4" t="s">
        <v>88</v>
      </c>
      <c r="B76" s="16">
        <v>3.7037</v>
      </c>
      <c r="C76" s="16">
        <v>1.5637399999999999</v>
      </c>
      <c r="D76" s="16">
        <v>0.48761100000000002</v>
      </c>
      <c r="E76" s="16">
        <v>6.3647800000000004E-2</v>
      </c>
      <c r="F76" s="16">
        <v>0.130833</v>
      </c>
      <c r="G76" s="16">
        <v>0.16638900000000001</v>
      </c>
      <c r="H76" s="19">
        <v>3.6798200000000003E-2</v>
      </c>
    </row>
    <row r="77" spans="1:8" x14ac:dyDescent="0.2">
      <c r="A77" s="4" t="s">
        <v>89</v>
      </c>
      <c r="B77" s="16">
        <v>3.7037</v>
      </c>
      <c r="C77" s="16">
        <v>1.9548099999999999</v>
      </c>
      <c r="D77" s="16">
        <v>0.56079400000000001</v>
      </c>
      <c r="E77" s="16">
        <v>0.13147400000000001</v>
      </c>
      <c r="F77" s="16">
        <v>1.39331E-2</v>
      </c>
      <c r="G77" s="16">
        <v>2.0232100000000001E-3</v>
      </c>
      <c r="H77" s="19">
        <v>5.1250900000000002E-2</v>
      </c>
    </row>
    <row r="78" spans="1:8" x14ac:dyDescent="0.2">
      <c r="A78" s="4" t="s">
        <v>90</v>
      </c>
      <c r="B78" s="16">
        <v>3.7037</v>
      </c>
      <c r="C78" s="16">
        <v>2.17679</v>
      </c>
      <c r="D78" s="16">
        <v>0.10498399999999999</v>
      </c>
      <c r="E78" s="16">
        <v>0.49395299999999998</v>
      </c>
      <c r="F78" s="16">
        <v>1.7615700000000001E-3</v>
      </c>
      <c r="G78" s="16">
        <v>0.16678699999999999</v>
      </c>
      <c r="H78" s="19">
        <v>2.85889E-2</v>
      </c>
    </row>
    <row r="79" spans="1:8" x14ac:dyDescent="0.2">
      <c r="A79" s="4" t="s">
        <v>91</v>
      </c>
      <c r="B79" s="16">
        <v>3.7037</v>
      </c>
      <c r="C79" s="16">
        <v>1.1976599999999999</v>
      </c>
      <c r="D79" s="16">
        <v>1.7533199999999999E-2</v>
      </c>
      <c r="E79" s="16">
        <v>0.22212599999999999</v>
      </c>
      <c r="F79" s="16">
        <v>1.1454499999999999E-2</v>
      </c>
      <c r="G79" s="16">
        <v>0.18359700000000001</v>
      </c>
      <c r="H79" s="19">
        <v>6.0197099999999996E-7</v>
      </c>
    </row>
    <row r="80" spans="1:8" x14ac:dyDescent="0.2">
      <c r="A80" s="4" t="s">
        <v>92</v>
      </c>
      <c r="B80" s="16">
        <v>3.7037</v>
      </c>
      <c r="C80" s="16">
        <v>1.3762399999999999</v>
      </c>
      <c r="D80" s="16">
        <v>0.55831299999999995</v>
      </c>
      <c r="E80" s="16">
        <v>4.6288200000000002E-4</v>
      </c>
      <c r="F80" s="16">
        <v>9.5309400000000002E-2</v>
      </c>
      <c r="G80" s="16">
        <v>1.6779800000000001E-4</v>
      </c>
      <c r="H80" s="19">
        <v>0.319077</v>
      </c>
    </row>
    <row r="81" spans="1:8" x14ac:dyDescent="0.2">
      <c r="A81" s="4" t="s">
        <v>93</v>
      </c>
      <c r="B81" s="16">
        <v>3.7037</v>
      </c>
      <c r="C81" s="16">
        <v>1.78159</v>
      </c>
      <c r="D81" s="16">
        <v>0.43627100000000002</v>
      </c>
      <c r="E81" s="16">
        <v>1.0839700000000001E-2</v>
      </c>
      <c r="F81" s="16">
        <v>1.60794E-3</v>
      </c>
      <c r="G81" s="16">
        <v>4.5780399999999999E-2</v>
      </c>
      <c r="H81" s="19">
        <v>4.1232499999999998E-2</v>
      </c>
    </row>
    <row r="82" spans="1:8" x14ac:dyDescent="0.2">
      <c r="A82" s="4" t="s">
        <v>94</v>
      </c>
      <c r="B82" s="16">
        <v>3.7037</v>
      </c>
      <c r="C82" s="16">
        <v>1.4387399999999999</v>
      </c>
      <c r="D82" s="16">
        <v>0.18602299999999999</v>
      </c>
      <c r="E82" s="16">
        <v>8.9387500000000005E-3</v>
      </c>
      <c r="F82" s="16">
        <v>1.34739E-3</v>
      </c>
      <c r="G82" s="16">
        <v>4.0360800000000002E-2</v>
      </c>
      <c r="H82" s="19">
        <v>0.46498899999999999</v>
      </c>
    </row>
    <row r="83" spans="1:8" x14ac:dyDescent="0.2">
      <c r="A83" s="4" t="s">
        <v>95</v>
      </c>
      <c r="B83" s="16">
        <v>3.7037</v>
      </c>
      <c r="C83" s="16">
        <v>1.77294</v>
      </c>
      <c r="D83" s="16">
        <v>0.236285</v>
      </c>
      <c r="E83" s="16">
        <v>0.55301699999999998</v>
      </c>
      <c r="F83" s="16">
        <v>0.118619</v>
      </c>
      <c r="G83" s="16">
        <v>1.9579800000000001E-2</v>
      </c>
      <c r="H83" s="19">
        <v>1.18507E-2</v>
      </c>
    </row>
    <row r="84" spans="1:8" x14ac:dyDescent="0.2">
      <c r="A84" s="4" t="s">
        <v>96</v>
      </c>
      <c r="B84" s="16">
        <v>3.7037</v>
      </c>
      <c r="C84" s="16">
        <v>1.35151</v>
      </c>
      <c r="D84" s="16">
        <v>0.33881600000000001</v>
      </c>
      <c r="E84" s="16">
        <v>5.1177599999999998E-3</v>
      </c>
      <c r="F84" s="16">
        <v>0.26247399999999999</v>
      </c>
      <c r="G84" s="16">
        <v>0.15759899999999999</v>
      </c>
      <c r="H84" s="19">
        <v>9.1691599999999998E-2</v>
      </c>
    </row>
    <row r="85" spans="1:8" x14ac:dyDescent="0.2">
      <c r="A85" s="4" t="s">
        <v>97</v>
      </c>
      <c r="B85" s="16">
        <v>3.7037</v>
      </c>
      <c r="C85" s="16">
        <v>1.9048099999999999</v>
      </c>
      <c r="D85" s="16">
        <v>0.29999500000000001</v>
      </c>
      <c r="E85" s="16">
        <v>0.41363299999999997</v>
      </c>
      <c r="F85" s="16">
        <v>0.181335</v>
      </c>
      <c r="G85" s="16">
        <v>8.8542199999999995E-3</v>
      </c>
      <c r="H85" s="19">
        <v>1.7122700000000001E-2</v>
      </c>
    </row>
    <row r="86" spans="1:8" x14ac:dyDescent="0.2">
      <c r="A86" s="4" t="s">
        <v>98</v>
      </c>
      <c r="B86" s="16">
        <v>3.7037</v>
      </c>
      <c r="C86" s="16">
        <v>1.8607100000000001</v>
      </c>
      <c r="D86" s="16">
        <v>0.37993100000000002</v>
      </c>
      <c r="E86" s="16">
        <v>0.38269500000000001</v>
      </c>
      <c r="F86" s="16">
        <v>0.118691</v>
      </c>
      <c r="G86" s="16">
        <v>4.0065300000000003E-3</v>
      </c>
      <c r="H86" s="19">
        <v>1.6903100000000001E-2</v>
      </c>
    </row>
    <row r="87" spans="1:8" x14ac:dyDescent="0.2">
      <c r="A87" s="4" t="s">
        <v>99</v>
      </c>
      <c r="B87" s="16">
        <v>3.7037</v>
      </c>
      <c r="C87" s="16">
        <v>1.53901</v>
      </c>
      <c r="D87" s="16">
        <v>0.29459200000000002</v>
      </c>
      <c r="E87" s="16">
        <v>0.11675099999999999</v>
      </c>
      <c r="F87" s="16">
        <v>0.30554599999999998</v>
      </c>
      <c r="G87" s="16">
        <v>2.64219E-3</v>
      </c>
      <c r="H87" s="19">
        <v>0.19692599999999999</v>
      </c>
    </row>
    <row r="88" spans="1:8" x14ac:dyDescent="0.2">
      <c r="A88" s="4" t="s">
        <v>100</v>
      </c>
      <c r="B88" s="16">
        <v>3.7037</v>
      </c>
      <c r="C88" s="16">
        <v>1.6884600000000001</v>
      </c>
      <c r="D88" s="16">
        <v>0.20156299999999999</v>
      </c>
      <c r="E88" s="16">
        <v>0.20873</v>
      </c>
      <c r="F88" s="16">
        <v>0.473605</v>
      </c>
      <c r="G88" s="16">
        <v>1.0588500000000001E-2</v>
      </c>
      <c r="H88" s="19">
        <v>6.3536499999999996E-2</v>
      </c>
    </row>
    <row r="89" spans="1:8" x14ac:dyDescent="0.2">
      <c r="A89" s="4" t="s">
        <v>101</v>
      </c>
      <c r="B89" s="16">
        <v>3.7037</v>
      </c>
      <c r="C89" s="16">
        <v>1.1351599999999999</v>
      </c>
      <c r="D89" s="16">
        <v>0.22389400000000001</v>
      </c>
      <c r="E89" s="16">
        <v>0.12529799999999999</v>
      </c>
      <c r="F89" s="16">
        <v>7.3613700000000004E-2</v>
      </c>
      <c r="G89" s="16">
        <v>0.46315699999999999</v>
      </c>
      <c r="H89" s="19">
        <v>2.14675E-2</v>
      </c>
    </row>
    <row r="90" spans="1:8" x14ac:dyDescent="0.2">
      <c r="A90" s="4" t="s">
        <v>102</v>
      </c>
      <c r="B90" s="16">
        <v>3.7037</v>
      </c>
      <c r="C90" s="16">
        <v>1.6443700000000001</v>
      </c>
      <c r="D90" s="16">
        <v>0.62448400000000004</v>
      </c>
      <c r="E90" s="16">
        <v>0.18388099999999999</v>
      </c>
      <c r="F90" s="16">
        <v>1.6241599999999998E-2</v>
      </c>
      <c r="G90" s="16">
        <v>7.4462600000000004E-2</v>
      </c>
      <c r="H90" s="19">
        <v>6.6541799999999998E-2</v>
      </c>
    </row>
    <row r="91" spans="1:8" x14ac:dyDescent="0.2">
      <c r="A91" s="5" t="s">
        <v>103</v>
      </c>
      <c r="B91" s="17">
        <v>3.7037</v>
      </c>
      <c r="C91" s="17">
        <v>1.66374</v>
      </c>
      <c r="D91" s="17">
        <v>8.8400900000000004E-2</v>
      </c>
      <c r="E91" s="17">
        <v>0.14153199999999999</v>
      </c>
      <c r="F91" s="17">
        <v>0.26246599999999998</v>
      </c>
      <c r="G91" s="17">
        <v>0.20221600000000001</v>
      </c>
      <c r="H91" s="20">
        <v>0.24479000000000001</v>
      </c>
    </row>
  </sheetData>
  <pageMargins left="0.78740157499999996" right="0.78740157499999996" top="0.984251969" bottom="0.984251969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Cormu-1</vt:lpstr>
      <vt:lpstr>Cormu-2</vt:lpstr>
      <vt:lpstr>Cormu-4</vt:lpstr>
      <vt:lpstr>Cormu-5</vt:lpstr>
      <vt:lpstr>Cormu-6</vt:lpstr>
      <vt:lpstr>Cormu-7</vt:lpstr>
      <vt:lpstr>Cormu-8</vt:lpstr>
      <vt:lpstr>Cormu-9</vt:lpstr>
      <vt:lpstr>Cormu-10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Thierry FOUQUE</cp:lastModifiedBy>
  <dcterms:created xsi:type="dcterms:W3CDTF">2014-11-18T09:41:01Z</dcterms:created>
  <dcterms:modified xsi:type="dcterms:W3CDTF">2014-11-18T09:41:01Z</dcterms:modified>
</cp:coreProperties>
</file>